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RChem" sheetId="1" r:id="rId1"/>
    <sheet name="Total Metals" sheetId="2" r:id="rId2"/>
    <sheet name="Diss Metals" sheetId="3" r:id="rId3"/>
  </sheets>
  <calcPr calcId="145621"/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J5" i="3"/>
  <c r="I5" i="3"/>
  <c r="H5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J5" i="2"/>
  <c r="I5" i="2"/>
  <c r="H5" i="2"/>
  <c r="J8" i="1"/>
  <c r="J9" i="1"/>
  <c r="J10" i="1"/>
  <c r="J11" i="1"/>
  <c r="J12" i="1"/>
  <c r="J13" i="1"/>
  <c r="J14" i="1"/>
  <c r="J15" i="1"/>
  <c r="J16" i="1"/>
  <c r="J17" i="1"/>
  <c r="J19" i="1"/>
  <c r="J21" i="1"/>
  <c r="J22" i="1"/>
  <c r="J23" i="1"/>
  <c r="J24" i="1"/>
  <c r="J25" i="1"/>
  <c r="J26" i="1"/>
  <c r="J2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J7" i="1"/>
  <c r="I7" i="1"/>
  <c r="H7" i="1"/>
</calcChain>
</file>

<file path=xl/sharedStrings.xml><?xml version="1.0" encoding="utf-8"?>
<sst xmlns="http://schemas.openxmlformats.org/spreadsheetml/2006/main" count="223" uniqueCount="81">
  <si>
    <t>Parameter</t>
  </si>
  <si>
    <t>Unit</t>
  </si>
  <si>
    <t>Date</t>
  </si>
  <si>
    <t>Total Depth</t>
  </si>
  <si>
    <t>meters</t>
  </si>
  <si>
    <t>Standing Water Level</t>
  </si>
  <si>
    <t>Volume Purged (L)</t>
  </si>
  <si>
    <t>liters</t>
  </si>
  <si>
    <t>pH (field)</t>
  </si>
  <si>
    <t>ru</t>
  </si>
  <si>
    <t>pH (lab)</t>
  </si>
  <si>
    <t>Conductivity (lab)</t>
  </si>
  <si>
    <t>us/cm</t>
  </si>
  <si>
    <t>Water Temp</t>
  </si>
  <si>
    <t>C</t>
  </si>
  <si>
    <t>Organic Carbon (Diss)</t>
  </si>
  <si>
    <t>mg/L</t>
  </si>
  <si>
    <t>Phosphorus Total</t>
  </si>
  <si>
    <t>OrthoPhosphate (Diss)</t>
  </si>
  <si>
    <t>Ammonia - N</t>
  </si>
  <si>
    <t>Nitrate + Nitrite</t>
  </si>
  <si>
    <t>Sulfate (SO4)</t>
  </si>
  <si>
    <t>T-Alkalinity</t>
  </si>
  <si>
    <t>P-Alkalinity</t>
  </si>
  <si>
    <t>BiCarbonate</t>
  </si>
  <si>
    <t>Carbonate</t>
  </si>
  <si>
    <t>Chloride</t>
  </si>
  <si>
    <t>Flouride</t>
  </si>
  <si>
    <t>T.Hardness as CaC03</t>
  </si>
  <si>
    <t>T.Dissolved Solids</t>
  </si>
  <si>
    <t>T.Kjeldahl Nitrogen</t>
  </si>
  <si>
    <t>Acidity</t>
  </si>
  <si>
    <t>mg/L CaCo3</t>
  </si>
  <si>
    <t>Ionic Balance (Diss)</t>
  </si>
  <si>
    <t>%</t>
  </si>
  <si>
    <t>RockHaven Resources. Piezometer MW15-02S.Summary of Routine Chemistry Analysis Results</t>
  </si>
  <si>
    <t>Calcium</t>
  </si>
  <si>
    <t>Iron</t>
  </si>
  <si>
    <t>Magnesium</t>
  </si>
  <si>
    <t>Manganese</t>
  </si>
  <si>
    <t>Potassium</t>
  </si>
  <si>
    <t>Silicon</t>
  </si>
  <si>
    <t>Sodium</t>
  </si>
  <si>
    <t>Sulfur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</si>
  <si>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</si>
  <si>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</si>
  <si>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</si>
  <si>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</si>
  <si>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</si>
  <si>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</si>
  <si>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</si>
  <si>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</si>
  <si>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</si>
  <si>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</si>
  <si>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</si>
  <si>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</si>
  <si>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</si>
  <si>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</si>
  <si>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</si>
  <si>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</si>
  <si>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</si>
  <si>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</si>
  <si>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</si>
  <si>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Titanium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</si>
  <si>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</si>
  <si>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</si>
  <si>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</si>
  <si>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</si>
  <si>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</si>
  <si>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</si>
  <si>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</si>
  <si>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</si>
  <si>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RockHaven Resources. Piezometer MW15-02S.Summary of Total Metals Analysis Results</t>
  </si>
  <si>
    <t>RockHaven Resources. Piezometer MW15-02S.Summary of Dissolved Metals Analysis Results</t>
  </si>
  <si>
    <t>&lt;5</t>
  </si>
  <si>
    <t>&lt;6</t>
  </si>
  <si>
    <t>&lt;0.0002</t>
  </si>
  <si>
    <t>Maximum</t>
  </si>
  <si>
    <t>Minimum</t>
  </si>
  <si>
    <t>Mean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</si>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</sst>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0"/>
    <numFmt numFmtId="168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0" workbookViewId="0">
      <selection activeCell="C28" sqref="C28"/>
    </sheetView>
  </sheetViews>
  <sheetFormatPr defaultRowHeight="15" x14ac:dyDescent="0.25"/>
  <cols>
    <col min="1" max="1" width="18.42578125" customWidth="1"/>
    <col min="2" max="2" width="7.7109375" customWidth="1"/>
  </cols>
  <sheetData>
    <row r="1" spans="1:10" x14ac:dyDescent="0.25">
      <c r="A1" s="1" t="s">
        <v>35</v>
      </c>
    </row>
    <row r="2" spans="1:10" x14ac:dyDescent="0.25">
      <c r="E2" s="2" t="s">
        <v>2</v>
      </c>
    </row>
    <row r="3" spans="1:10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  <c r="H3" s="14" t="s">
        <v>77</v>
      </c>
      <c r="I3" s="14" t="s">
        <v>78</v>
      </c>
      <c r="J3" s="14" t="s">
        <v>79</v>
      </c>
    </row>
    <row r="4" spans="1:10" x14ac:dyDescent="0.25">
      <c r="A4" s="3" t="s">
        <v>3</v>
      </c>
      <c r="B4" s="4" t="s">
        <v>4</v>
      </c>
      <c r="C4" s="9">
        <v>5.67</v>
      </c>
      <c r="D4" s="8">
        <v>5.67</v>
      </c>
      <c r="E4" s="7">
        <v>5.67</v>
      </c>
    </row>
    <row r="5" spans="1:10" x14ac:dyDescent="0.25">
      <c r="A5" s="3" t="s">
        <v>5</v>
      </c>
      <c r="B5" s="4" t="s">
        <v>4</v>
      </c>
      <c r="C5" s="9">
        <v>4.4400000000000004</v>
      </c>
      <c r="D5" s="8">
        <v>1.92</v>
      </c>
      <c r="E5" s="8">
        <v>4.83</v>
      </c>
    </row>
    <row r="6" spans="1:10" x14ac:dyDescent="0.25">
      <c r="A6" s="3" t="s">
        <v>6</v>
      </c>
      <c r="B6" s="4" t="s">
        <v>7</v>
      </c>
      <c r="C6" s="8">
        <v>10</v>
      </c>
      <c r="D6" s="8">
        <v>12</v>
      </c>
      <c r="E6" s="8">
        <v>2</v>
      </c>
    </row>
    <row r="7" spans="1:10" x14ac:dyDescent="0.25">
      <c r="A7" s="3" t="s">
        <v>8</v>
      </c>
      <c r="B7" s="4" t="s">
        <v>9</v>
      </c>
      <c r="C7" s="9">
        <v>6.58</v>
      </c>
      <c r="D7" s="8">
        <v>7.11</v>
      </c>
      <c r="E7" s="8">
        <v>7.12</v>
      </c>
      <c r="H7" s="8">
        <f>MAX(C7:E7)</f>
        <v>7.12</v>
      </c>
      <c r="I7" s="8">
        <f>MIN(C7:E7)</f>
        <v>6.58</v>
      </c>
      <c r="J7" s="7">
        <f>AVERAGE(C7:E7)</f>
        <v>6.9366666666666674</v>
      </c>
    </row>
    <row r="8" spans="1:10" x14ac:dyDescent="0.25">
      <c r="A8" s="3" t="s">
        <v>10</v>
      </c>
      <c r="B8" s="4" t="s">
        <v>9</v>
      </c>
      <c r="C8" s="9">
        <v>6.09</v>
      </c>
      <c r="D8" s="13">
        <v>6.31</v>
      </c>
      <c r="E8" s="13">
        <v>6.07</v>
      </c>
      <c r="H8" s="8">
        <f t="shared" ref="H8:H27" si="0">MAX(C8:E8)</f>
        <v>6.31</v>
      </c>
      <c r="I8" s="8">
        <f t="shared" ref="I8:I27" si="1">MIN(C8:E8)</f>
        <v>6.07</v>
      </c>
      <c r="J8" s="7">
        <f t="shared" ref="J8:J27" si="2">AVERAGE(C8:E8)</f>
        <v>6.1566666666666663</v>
      </c>
    </row>
    <row r="9" spans="1:10" x14ac:dyDescent="0.25">
      <c r="A9" s="3" t="s">
        <v>11</v>
      </c>
      <c r="B9" s="4" t="s">
        <v>12</v>
      </c>
      <c r="C9" s="9">
        <v>266</v>
      </c>
      <c r="D9" s="8">
        <v>219</v>
      </c>
      <c r="E9" s="8">
        <v>283</v>
      </c>
      <c r="H9" s="8">
        <f t="shared" si="0"/>
        <v>283</v>
      </c>
      <c r="I9" s="8">
        <f t="shared" si="1"/>
        <v>219</v>
      </c>
      <c r="J9" s="8">
        <f t="shared" si="2"/>
        <v>256</v>
      </c>
    </row>
    <row r="10" spans="1:10" x14ac:dyDescent="0.25">
      <c r="A10" s="3" t="s">
        <v>13</v>
      </c>
      <c r="B10" s="4" t="s">
        <v>14</v>
      </c>
      <c r="C10" s="9">
        <v>0.3</v>
      </c>
      <c r="D10" s="8">
        <v>1.4</v>
      </c>
      <c r="E10" s="8">
        <v>0.7</v>
      </c>
      <c r="H10" s="8">
        <f t="shared" si="0"/>
        <v>1.4</v>
      </c>
      <c r="I10" s="8">
        <f t="shared" si="1"/>
        <v>0.3</v>
      </c>
      <c r="J10" s="8">
        <f t="shared" si="2"/>
        <v>0.79999999999999993</v>
      </c>
    </row>
    <row r="11" spans="1:10" x14ac:dyDescent="0.25">
      <c r="A11" s="3" t="s">
        <v>15</v>
      </c>
      <c r="B11" s="4" t="s">
        <v>16</v>
      </c>
      <c r="C11" s="9">
        <v>3.2</v>
      </c>
      <c r="D11" s="8">
        <v>4</v>
      </c>
      <c r="E11" s="8">
        <v>3.2</v>
      </c>
      <c r="H11" s="8">
        <f t="shared" si="0"/>
        <v>4</v>
      </c>
      <c r="I11" s="8">
        <f t="shared" si="1"/>
        <v>3.2</v>
      </c>
      <c r="J11" s="7">
        <f t="shared" si="2"/>
        <v>3.4666666666666668</v>
      </c>
    </row>
    <row r="12" spans="1:10" x14ac:dyDescent="0.25">
      <c r="A12" s="3" t="s">
        <v>17</v>
      </c>
      <c r="B12" s="4" t="s">
        <v>16</v>
      </c>
      <c r="C12" s="9">
        <v>0.1</v>
      </c>
      <c r="D12" s="8">
        <v>0.21</v>
      </c>
      <c r="E12" s="8">
        <v>2.48</v>
      </c>
      <c r="H12" s="8">
        <f t="shared" si="0"/>
        <v>2.48</v>
      </c>
      <c r="I12" s="8">
        <f t="shared" si="1"/>
        <v>0.1</v>
      </c>
      <c r="J12" s="8">
        <f t="shared" si="2"/>
        <v>0.93</v>
      </c>
    </row>
    <row r="13" spans="1:10" x14ac:dyDescent="0.25">
      <c r="A13" s="3" t="s">
        <v>18</v>
      </c>
      <c r="B13" s="4" t="s">
        <v>16</v>
      </c>
      <c r="C13" s="9">
        <v>5.0000000000000001E-3</v>
      </c>
      <c r="D13" s="8">
        <v>5.0000000000000001E-3</v>
      </c>
      <c r="E13" s="8">
        <v>5.0000000000000001E-3</v>
      </c>
      <c r="H13" s="8">
        <f t="shared" si="0"/>
        <v>5.0000000000000001E-3</v>
      </c>
      <c r="I13" s="8">
        <f t="shared" si="1"/>
        <v>5.0000000000000001E-3</v>
      </c>
      <c r="J13" s="8">
        <f t="shared" si="2"/>
        <v>5.0000000000000001E-3</v>
      </c>
    </row>
    <row r="14" spans="1:10" x14ac:dyDescent="0.25">
      <c r="A14" s="3" t="s">
        <v>19</v>
      </c>
      <c r="B14" s="4" t="s">
        <v>16</v>
      </c>
      <c r="C14" s="9">
        <v>4.2000000000000003E-2</v>
      </c>
      <c r="D14" s="8">
        <v>6.4000000000000001E-2</v>
      </c>
      <c r="E14" s="8">
        <v>6.3E-2</v>
      </c>
      <c r="H14" s="8">
        <f t="shared" si="0"/>
        <v>6.4000000000000001E-2</v>
      </c>
      <c r="I14" s="8">
        <f t="shared" si="1"/>
        <v>4.2000000000000003E-2</v>
      </c>
      <c r="J14" s="11">
        <f t="shared" si="2"/>
        <v>5.6333333333333339E-2</v>
      </c>
    </row>
    <row r="15" spans="1:10" x14ac:dyDescent="0.25">
      <c r="A15" s="3" t="s">
        <v>20</v>
      </c>
      <c r="B15" s="4" t="s">
        <v>16</v>
      </c>
      <c r="C15" s="9">
        <v>1.71</v>
      </c>
      <c r="D15" s="8">
        <v>0.56999999999999995</v>
      </c>
      <c r="E15" s="8">
        <v>1.79</v>
      </c>
      <c r="H15" s="8">
        <f t="shared" si="0"/>
        <v>1.79</v>
      </c>
      <c r="I15" s="8">
        <f t="shared" si="1"/>
        <v>0.56999999999999995</v>
      </c>
      <c r="J15" s="11">
        <f t="shared" si="2"/>
        <v>1.3566666666666667</v>
      </c>
    </row>
    <row r="16" spans="1:10" x14ac:dyDescent="0.25">
      <c r="A16" s="3" t="s">
        <v>21</v>
      </c>
      <c r="B16" s="4" t="s">
        <v>16</v>
      </c>
      <c r="C16" s="9">
        <v>57.7</v>
      </c>
      <c r="D16" s="8">
        <v>38</v>
      </c>
      <c r="E16" s="13">
        <v>60.3</v>
      </c>
      <c r="H16" s="8">
        <f t="shared" si="0"/>
        <v>60.3</v>
      </c>
      <c r="I16" s="8">
        <f t="shared" si="1"/>
        <v>38</v>
      </c>
      <c r="J16" s="8">
        <f t="shared" si="2"/>
        <v>52</v>
      </c>
    </row>
    <row r="17" spans="1:10" x14ac:dyDescent="0.25">
      <c r="A17" s="3" t="s">
        <v>22</v>
      </c>
      <c r="B17" s="4" t="s">
        <v>16</v>
      </c>
      <c r="C17" s="9">
        <v>62</v>
      </c>
      <c r="D17" s="8">
        <v>60</v>
      </c>
      <c r="E17" s="8">
        <v>65</v>
      </c>
      <c r="H17" s="8">
        <f t="shared" si="0"/>
        <v>65</v>
      </c>
      <c r="I17" s="8">
        <f t="shared" si="1"/>
        <v>60</v>
      </c>
      <c r="J17" s="7">
        <f t="shared" si="2"/>
        <v>62.333333333333336</v>
      </c>
    </row>
    <row r="18" spans="1:10" x14ac:dyDescent="0.25">
      <c r="A18" s="3" t="s">
        <v>23</v>
      </c>
      <c r="B18" s="4" t="s">
        <v>16</v>
      </c>
      <c r="C18" s="9" t="s">
        <v>74</v>
      </c>
      <c r="D18" s="8" t="s">
        <v>74</v>
      </c>
      <c r="E18" s="8" t="s">
        <v>74</v>
      </c>
      <c r="H18" s="8">
        <f t="shared" si="0"/>
        <v>0</v>
      </c>
      <c r="I18" s="8">
        <f t="shared" si="1"/>
        <v>0</v>
      </c>
      <c r="J18" s="8" t="s">
        <v>74</v>
      </c>
    </row>
    <row r="19" spans="1:10" x14ac:dyDescent="0.25">
      <c r="A19" s="3" t="s">
        <v>24</v>
      </c>
      <c r="B19" s="4" t="s">
        <v>16</v>
      </c>
      <c r="C19" s="9">
        <v>76</v>
      </c>
      <c r="D19" s="8">
        <v>73</v>
      </c>
      <c r="E19" s="8">
        <v>79</v>
      </c>
      <c r="H19" s="8">
        <f t="shared" si="0"/>
        <v>79</v>
      </c>
      <c r="I19" s="8">
        <f t="shared" si="1"/>
        <v>73</v>
      </c>
      <c r="J19" s="8">
        <f t="shared" si="2"/>
        <v>76</v>
      </c>
    </row>
    <row r="20" spans="1:10" x14ac:dyDescent="0.25">
      <c r="A20" s="3" t="s">
        <v>25</v>
      </c>
      <c r="B20" s="4" t="s">
        <v>16</v>
      </c>
      <c r="C20" s="9" t="s">
        <v>75</v>
      </c>
      <c r="D20" s="8" t="s">
        <v>75</v>
      </c>
      <c r="E20" s="8" t="s">
        <v>75</v>
      </c>
      <c r="H20" s="8">
        <f t="shared" si="0"/>
        <v>0</v>
      </c>
      <c r="I20" s="8">
        <f t="shared" si="1"/>
        <v>0</v>
      </c>
      <c r="J20" s="8" t="s">
        <v>75</v>
      </c>
    </row>
    <row r="21" spans="1:10" x14ac:dyDescent="0.25">
      <c r="A21" s="3" t="s">
        <v>26</v>
      </c>
      <c r="B21" s="4" t="s">
        <v>16</v>
      </c>
      <c r="C21" s="9">
        <v>2.5</v>
      </c>
      <c r="D21" s="8">
        <v>0.79</v>
      </c>
      <c r="E21" s="8">
        <v>0.75700000000000001</v>
      </c>
      <c r="H21" s="8">
        <f t="shared" si="0"/>
        <v>2.5</v>
      </c>
      <c r="I21" s="8">
        <f t="shared" si="1"/>
        <v>0.75700000000000001</v>
      </c>
      <c r="J21" s="7">
        <f t="shared" si="2"/>
        <v>1.349</v>
      </c>
    </row>
    <row r="22" spans="1:10" x14ac:dyDescent="0.25">
      <c r="A22" s="3" t="s">
        <v>27</v>
      </c>
      <c r="B22" s="4" t="s">
        <v>16</v>
      </c>
      <c r="C22" s="9">
        <v>5.0000000000000001E-3</v>
      </c>
      <c r="D22" s="8">
        <v>5.0000000000000001E-3</v>
      </c>
      <c r="E22" s="8">
        <v>2.1000000000000001E-2</v>
      </c>
      <c r="H22" s="8">
        <f t="shared" si="0"/>
        <v>2.1000000000000001E-2</v>
      </c>
      <c r="I22" s="8">
        <f t="shared" si="1"/>
        <v>5.0000000000000001E-3</v>
      </c>
      <c r="J22" s="11">
        <f t="shared" si="2"/>
        <v>1.0333333333333333E-2</v>
      </c>
    </row>
    <row r="23" spans="1:10" x14ac:dyDescent="0.25">
      <c r="A23" s="3" t="s">
        <v>28</v>
      </c>
      <c r="B23" s="4" t="s">
        <v>16</v>
      </c>
      <c r="C23" s="9">
        <v>123</v>
      </c>
      <c r="D23" s="8">
        <v>91</v>
      </c>
      <c r="E23" s="8">
        <v>110</v>
      </c>
      <c r="H23" s="8">
        <f t="shared" si="0"/>
        <v>123</v>
      </c>
      <c r="I23" s="8">
        <f t="shared" si="1"/>
        <v>91</v>
      </c>
      <c r="J23" s="8">
        <f t="shared" si="2"/>
        <v>108</v>
      </c>
    </row>
    <row r="24" spans="1:10" x14ac:dyDescent="0.25">
      <c r="A24" s="3" t="s">
        <v>29</v>
      </c>
      <c r="B24" s="4" t="s">
        <v>16</v>
      </c>
      <c r="C24" s="9">
        <v>222</v>
      </c>
      <c r="D24" s="8">
        <v>230</v>
      </c>
      <c r="E24" s="8">
        <v>146</v>
      </c>
      <c r="H24" s="8">
        <f t="shared" si="0"/>
        <v>230</v>
      </c>
      <c r="I24" s="8">
        <f t="shared" si="1"/>
        <v>146</v>
      </c>
      <c r="J24" s="7">
        <f t="shared" si="2"/>
        <v>199.33333333333334</v>
      </c>
    </row>
    <row r="25" spans="1:10" x14ac:dyDescent="0.25">
      <c r="A25" s="3" t="s">
        <v>30</v>
      </c>
      <c r="B25" s="4" t="s">
        <v>16</v>
      </c>
      <c r="C25" s="9">
        <v>0.4</v>
      </c>
      <c r="D25" s="8">
        <v>1.71</v>
      </c>
      <c r="E25" s="8">
        <v>2.4300000000000002</v>
      </c>
      <c r="H25" s="8">
        <f t="shared" si="0"/>
        <v>2.4300000000000002</v>
      </c>
      <c r="I25" s="8">
        <f t="shared" si="1"/>
        <v>0.4</v>
      </c>
      <c r="J25" s="7">
        <f t="shared" si="2"/>
        <v>1.5133333333333334</v>
      </c>
    </row>
    <row r="26" spans="1:10" x14ac:dyDescent="0.25">
      <c r="A26" s="3" t="s">
        <v>31</v>
      </c>
      <c r="B26" s="4" t="s">
        <v>32</v>
      </c>
      <c r="C26" s="9">
        <v>30</v>
      </c>
      <c r="D26" s="8">
        <v>54</v>
      </c>
      <c r="E26" s="8">
        <v>74</v>
      </c>
      <c r="H26" s="8">
        <f t="shared" si="0"/>
        <v>74</v>
      </c>
      <c r="I26" s="8">
        <f t="shared" si="1"/>
        <v>30</v>
      </c>
      <c r="J26" s="7">
        <f t="shared" si="2"/>
        <v>52.666666666666664</v>
      </c>
    </row>
    <row r="27" spans="1:10" x14ac:dyDescent="0.25">
      <c r="A27" s="3" t="s">
        <v>33</v>
      </c>
      <c r="B27" s="4" t="s">
        <v>34</v>
      </c>
      <c r="C27" s="9">
        <v>114</v>
      </c>
      <c r="H27" s="8">
        <f t="shared" si="0"/>
        <v>114</v>
      </c>
      <c r="I27" s="8">
        <f t="shared" si="1"/>
        <v>114</v>
      </c>
      <c r="J27" s="8">
        <f t="shared" si="2"/>
        <v>114</v>
      </c>
    </row>
    <row r="28" spans="1:10" x14ac:dyDescent="0.25">
      <c r="C28" t="s">
        <v>80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1" sqref="C41"/>
    </sheetView>
  </sheetViews>
  <sheetFormatPr defaultRowHeight="15" x14ac:dyDescent="0.25"/>
  <cols>
    <col min="1" max="1" width="11.28515625" customWidth="1"/>
  </cols>
  <sheetData>
    <row r="1" spans="1:10" x14ac:dyDescent="0.25">
      <c r="A1" s="1" t="s">
        <v>72</v>
      </c>
    </row>
    <row r="2" spans="1:10" x14ac:dyDescent="0.25">
      <c r="E2" s="2" t="s">
        <v>2</v>
      </c>
    </row>
    <row r="3" spans="1:10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</row>
    <row r="4" spans="1:10" x14ac:dyDescent="0.25">
      <c r="A4" s="1"/>
      <c r="B4" s="2"/>
      <c r="H4" s="14" t="s">
        <v>77</v>
      </c>
      <c r="I4" s="14" t="s">
        <v>78</v>
      </c>
      <c r="J4" s="14" t="s">
        <v>79</v>
      </c>
    </row>
    <row r="5" spans="1:10" x14ac:dyDescent="0.25">
      <c r="A5" s="5" t="s">
        <v>36</v>
      </c>
      <c r="B5" s="4" t="s">
        <v>16</v>
      </c>
      <c r="C5" s="8">
        <v>35.799999999999997</v>
      </c>
      <c r="D5" s="8">
        <v>26.9</v>
      </c>
      <c r="E5" s="8">
        <v>59.6</v>
      </c>
      <c r="H5" s="8">
        <f>MAX(C5:E5)</f>
        <v>59.6</v>
      </c>
      <c r="I5" s="8">
        <f>MIN(C5:E5)</f>
        <v>26.9</v>
      </c>
      <c r="J5" s="7">
        <f>AVERAGE(C5:E5)</f>
        <v>40.766666666666666</v>
      </c>
    </row>
    <row r="6" spans="1:10" x14ac:dyDescent="0.25">
      <c r="A6" s="5" t="s">
        <v>37</v>
      </c>
      <c r="B6" s="4" t="s">
        <v>16</v>
      </c>
      <c r="C6" s="8">
        <v>3.14</v>
      </c>
      <c r="D6" s="13">
        <v>0.91700000000000004</v>
      </c>
      <c r="E6" s="13">
        <v>47</v>
      </c>
      <c r="H6" s="8">
        <f t="shared" ref="H6:H40" si="0">MAX(C6:E6)</f>
        <v>47</v>
      </c>
      <c r="I6" s="8">
        <f t="shared" ref="I6:I40" si="1">MIN(C6:E6)</f>
        <v>0.91700000000000004</v>
      </c>
      <c r="J6" s="7">
        <f t="shared" ref="J6:J40" si="2">AVERAGE(C6:E6)</f>
        <v>17.019000000000002</v>
      </c>
    </row>
    <row r="7" spans="1:10" x14ac:dyDescent="0.25">
      <c r="A7" s="5" t="s">
        <v>38</v>
      </c>
      <c r="B7" s="4" t="s">
        <v>16</v>
      </c>
      <c r="C7" s="8">
        <v>8.09</v>
      </c>
      <c r="D7" s="8">
        <v>6.25</v>
      </c>
      <c r="E7" s="8">
        <v>17.899999999999999</v>
      </c>
      <c r="H7" s="8">
        <f t="shared" si="0"/>
        <v>17.899999999999999</v>
      </c>
      <c r="I7" s="8">
        <f t="shared" si="1"/>
        <v>6.25</v>
      </c>
      <c r="J7" s="7">
        <f t="shared" si="2"/>
        <v>10.746666666666664</v>
      </c>
    </row>
    <row r="8" spans="1:10" x14ac:dyDescent="0.25">
      <c r="A8" s="5" t="s">
        <v>39</v>
      </c>
      <c r="B8" s="4" t="s">
        <v>16</v>
      </c>
      <c r="C8" s="8">
        <v>0.253</v>
      </c>
      <c r="D8" s="13">
        <v>1.05</v>
      </c>
      <c r="E8" s="13">
        <v>2.82</v>
      </c>
      <c r="H8" s="8">
        <f t="shared" si="0"/>
        <v>2.82</v>
      </c>
      <c r="I8" s="8">
        <f t="shared" si="1"/>
        <v>0.253</v>
      </c>
      <c r="J8" s="7">
        <f t="shared" si="2"/>
        <v>1.3743333333333332</v>
      </c>
    </row>
    <row r="9" spans="1:10" x14ac:dyDescent="0.25">
      <c r="A9" s="5" t="s">
        <v>40</v>
      </c>
      <c r="B9" s="4" t="s">
        <v>16</v>
      </c>
      <c r="C9" s="10">
        <v>1</v>
      </c>
      <c r="D9" s="8">
        <v>4.5999999999999996</v>
      </c>
      <c r="E9" s="8">
        <v>5.6</v>
      </c>
      <c r="H9" s="8">
        <f t="shared" si="0"/>
        <v>5.6</v>
      </c>
      <c r="I9" s="8">
        <f t="shared" si="1"/>
        <v>1</v>
      </c>
      <c r="J9" s="7">
        <f t="shared" si="2"/>
        <v>3.7333333333333329</v>
      </c>
    </row>
    <row r="10" spans="1:10" x14ac:dyDescent="0.25">
      <c r="A10" s="5" t="s">
        <v>41</v>
      </c>
      <c r="B10" s="4" t="s">
        <v>16</v>
      </c>
      <c r="C10" s="10">
        <v>14</v>
      </c>
      <c r="D10" s="8">
        <v>9.2899999999999991</v>
      </c>
      <c r="E10" s="8">
        <v>66.400000000000006</v>
      </c>
      <c r="H10" s="8">
        <f t="shared" si="0"/>
        <v>66.400000000000006</v>
      </c>
      <c r="I10" s="8">
        <f t="shared" si="1"/>
        <v>9.2899999999999991</v>
      </c>
      <c r="J10" s="7">
        <f t="shared" si="2"/>
        <v>29.896666666666665</v>
      </c>
    </row>
    <row r="11" spans="1:10" x14ac:dyDescent="0.25">
      <c r="A11" s="5" t="s">
        <v>42</v>
      </c>
      <c r="B11" s="4" t="s">
        <v>16</v>
      </c>
      <c r="C11" s="8">
        <v>6.93</v>
      </c>
      <c r="D11" s="8">
        <v>6.93</v>
      </c>
      <c r="E11" s="8">
        <v>10.199999999999999</v>
      </c>
      <c r="H11" s="8">
        <f t="shared" si="0"/>
        <v>10.199999999999999</v>
      </c>
      <c r="I11" s="8">
        <f t="shared" si="1"/>
        <v>6.93</v>
      </c>
      <c r="J11" s="7">
        <f t="shared" si="2"/>
        <v>8.02</v>
      </c>
    </row>
    <row r="12" spans="1:10" x14ac:dyDescent="0.25">
      <c r="A12" s="5" t="s">
        <v>43</v>
      </c>
      <c r="B12" s="4" t="s">
        <v>16</v>
      </c>
      <c r="C12" s="8">
        <v>21.8</v>
      </c>
      <c r="D12" s="8">
        <v>15</v>
      </c>
      <c r="E12" s="8">
        <v>24.2</v>
      </c>
      <c r="H12" s="8">
        <f t="shared" si="0"/>
        <v>24.2</v>
      </c>
      <c r="I12" s="8">
        <f t="shared" si="1"/>
        <v>15</v>
      </c>
      <c r="J12" s="7">
        <f t="shared" si="2"/>
        <v>20.333333333333332</v>
      </c>
    </row>
    <row r="13" spans="1:10" x14ac:dyDescent="0.25">
      <c r="A13" s="5" t="s">
        <v>44</v>
      </c>
      <c r="B13" s="4" t="s">
        <v>16</v>
      </c>
      <c r="C13" s="8">
        <v>1.57</v>
      </c>
      <c r="D13" s="8">
        <v>0.47799999999999998</v>
      </c>
      <c r="E13" s="8">
        <v>24</v>
      </c>
      <c r="H13" s="8">
        <f t="shared" si="0"/>
        <v>24</v>
      </c>
      <c r="I13" s="8">
        <f t="shared" si="1"/>
        <v>0.47799999999999998</v>
      </c>
      <c r="J13" s="7">
        <f t="shared" si="2"/>
        <v>8.6826666666666679</v>
      </c>
    </row>
    <row r="14" spans="1:10" x14ac:dyDescent="0.25">
      <c r="A14" s="5" t="s">
        <v>45</v>
      </c>
      <c r="B14" s="4" t="s">
        <v>16</v>
      </c>
      <c r="C14" s="8">
        <v>3.8000000000000002E-4</v>
      </c>
      <c r="D14" s="8">
        <v>4.4999999999999999E-4</v>
      </c>
      <c r="E14" s="8">
        <v>1.91E-3</v>
      </c>
      <c r="H14" s="8">
        <f t="shared" si="0"/>
        <v>1.91E-3</v>
      </c>
      <c r="I14" s="8">
        <f t="shared" si="1"/>
        <v>3.8000000000000002E-4</v>
      </c>
      <c r="J14" s="12">
        <f t="shared" si="2"/>
        <v>9.1333333333333338E-4</v>
      </c>
    </row>
    <row r="15" spans="1:10" x14ac:dyDescent="0.25">
      <c r="A15" s="5" t="s">
        <v>46</v>
      </c>
      <c r="B15" s="4" t="s">
        <v>16</v>
      </c>
      <c r="C15" s="8">
        <v>2.3099999999999999E-2</v>
      </c>
      <c r="D15" s="8">
        <v>4.7000000000000002E-3</v>
      </c>
      <c r="E15" s="13">
        <v>0.40200000000000002</v>
      </c>
      <c r="H15" s="8">
        <f t="shared" si="0"/>
        <v>0.40200000000000002</v>
      </c>
      <c r="I15" s="8">
        <f t="shared" si="1"/>
        <v>4.7000000000000002E-3</v>
      </c>
      <c r="J15" s="12">
        <f t="shared" si="2"/>
        <v>0.14326666666666668</v>
      </c>
    </row>
    <row r="16" spans="1:10" x14ac:dyDescent="0.25">
      <c r="A16" s="5" t="s">
        <v>47</v>
      </c>
      <c r="B16" s="4" t="s">
        <v>16</v>
      </c>
      <c r="C16" s="8">
        <v>0.438</v>
      </c>
      <c r="D16" s="8">
        <v>0.45300000000000001</v>
      </c>
      <c r="E16" s="8">
        <v>1.7</v>
      </c>
      <c r="H16" s="8">
        <f t="shared" si="0"/>
        <v>1.7</v>
      </c>
      <c r="I16" s="8">
        <f t="shared" si="1"/>
        <v>0.438</v>
      </c>
      <c r="J16" s="12">
        <f t="shared" si="2"/>
        <v>0.86366666666666669</v>
      </c>
    </row>
    <row r="17" spans="1:10" x14ac:dyDescent="0.25">
      <c r="A17" s="5" t="s">
        <v>48</v>
      </c>
      <c r="B17" s="4" t="s">
        <v>16</v>
      </c>
      <c r="C17" s="8">
        <v>1.4999999999999999E-4</v>
      </c>
      <c r="D17" s="8">
        <v>2.5000000000000001E-5</v>
      </c>
      <c r="E17" s="8">
        <v>2.3400000000000001E-3</v>
      </c>
      <c r="H17" s="8">
        <f t="shared" si="0"/>
        <v>2.3400000000000001E-3</v>
      </c>
      <c r="I17" s="8">
        <f t="shared" si="1"/>
        <v>2.5000000000000001E-5</v>
      </c>
      <c r="J17" s="12">
        <f t="shared" si="2"/>
        <v>8.3833333333333329E-4</v>
      </c>
    </row>
    <row r="18" spans="1:10" x14ac:dyDescent="0.25">
      <c r="A18" s="5" t="s">
        <v>49</v>
      </c>
      <c r="B18" s="4" t="s">
        <v>16</v>
      </c>
      <c r="C18" s="8">
        <v>1E-4</v>
      </c>
      <c r="D18" s="8">
        <v>5.0000000000000002E-5</v>
      </c>
      <c r="E18" s="8">
        <v>2.8E-3</v>
      </c>
      <c r="H18" s="8">
        <f t="shared" si="0"/>
        <v>2.8E-3</v>
      </c>
      <c r="I18" s="8">
        <f t="shared" si="1"/>
        <v>5.0000000000000002E-5</v>
      </c>
      <c r="J18" s="12">
        <f t="shared" si="2"/>
        <v>9.8333333333333324E-4</v>
      </c>
    </row>
    <row r="19" spans="1:10" x14ac:dyDescent="0.25">
      <c r="A19" s="5" t="s">
        <v>50</v>
      </c>
      <c r="B19" s="4" t="s">
        <v>16</v>
      </c>
      <c r="C19" s="8">
        <v>2E-3</v>
      </c>
      <c r="D19" s="8">
        <v>3.0000000000000001E-3</v>
      </c>
      <c r="E19" s="8">
        <v>7.0000000000000001E-3</v>
      </c>
      <c r="H19" s="8">
        <f t="shared" si="0"/>
        <v>7.0000000000000001E-3</v>
      </c>
      <c r="I19" s="8">
        <f t="shared" si="1"/>
        <v>2E-3</v>
      </c>
      <c r="J19" s="12">
        <f t="shared" si="2"/>
        <v>4.0000000000000001E-3</v>
      </c>
    </row>
    <row r="20" spans="1:10" x14ac:dyDescent="0.25">
      <c r="A20" s="5" t="s">
        <v>51</v>
      </c>
      <c r="B20" s="4" t="s">
        <v>16</v>
      </c>
      <c r="C20" s="8">
        <v>9.5300000000000003E-3</v>
      </c>
      <c r="D20" s="13">
        <v>1.47E-2</v>
      </c>
      <c r="E20" s="13">
        <v>3.5999999999999997E-2</v>
      </c>
      <c r="H20" s="8">
        <f t="shared" si="0"/>
        <v>3.5999999999999997E-2</v>
      </c>
      <c r="I20" s="8">
        <f t="shared" si="1"/>
        <v>9.5300000000000003E-3</v>
      </c>
      <c r="J20" s="12">
        <f t="shared" si="2"/>
        <v>2.0076666666666666E-2</v>
      </c>
    </row>
    <row r="21" spans="1:10" x14ac:dyDescent="0.25">
      <c r="A21" s="5" t="s">
        <v>52</v>
      </c>
      <c r="B21" s="4" t="s">
        <v>16</v>
      </c>
      <c r="C21" s="8">
        <v>2.7899999999999999E-3</v>
      </c>
      <c r="D21" s="8">
        <v>3.7699999999999999E-3</v>
      </c>
      <c r="E21" s="8">
        <v>4.0899999999999999E-2</v>
      </c>
      <c r="H21" s="8">
        <f t="shared" si="0"/>
        <v>4.0899999999999999E-2</v>
      </c>
      <c r="I21" s="8">
        <f t="shared" si="1"/>
        <v>2.7899999999999999E-3</v>
      </c>
      <c r="J21" s="12">
        <f t="shared" si="2"/>
        <v>1.5820000000000001E-2</v>
      </c>
    </row>
    <row r="22" spans="1:10" x14ac:dyDescent="0.25">
      <c r="A22" s="5" t="s">
        <v>53</v>
      </c>
      <c r="B22" s="4" t="s">
        <v>16</v>
      </c>
      <c r="C22" s="8">
        <v>7.7999999999999999E-4</v>
      </c>
      <c r="D22" s="8">
        <v>2.2300000000000002E-3</v>
      </c>
      <c r="E22" s="8">
        <v>0.02</v>
      </c>
      <c r="H22" s="8">
        <f t="shared" si="0"/>
        <v>0.02</v>
      </c>
      <c r="I22" s="8">
        <f t="shared" si="1"/>
        <v>7.7999999999999999E-4</v>
      </c>
      <c r="J22" s="12">
        <f t="shared" si="2"/>
        <v>7.6699999999999997E-3</v>
      </c>
    </row>
    <row r="23" spans="1:10" x14ac:dyDescent="0.25">
      <c r="A23" s="5" t="s">
        <v>54</v>
      </c>
      <c r="B23" s="4" t="s">
        <v>16</v>
      </c>
      <c r="C23" s="8">
        <v>1.23E-2</v>
      </c>
      <c r="D23" s="8">
        <v>1.6199999999999999E-2</v>
      </c>
      <c r="E23" s="8">
        <v>0.224</v>
      </c>
      <c r="H23" s="8">
        <f t="shared" si="0"/>
        <v>0.224</v>
      </c>
      <c r="I23" s="8">
        <f t="shared" si="1"/>
        <v>1.23E-2</v>
      </c>
      <c r="J23" s="12">
        <f t="shared" si="2"/>
        <v>8.4166666666666667E-2</v>
      </c>
    </row>
    <row r="24" spans="1:10" x14ac:dyDescent="0.25">
      <c r="A24" s="5" t="s">
        <v>55</v>
      </c>
      <c r="B24" s="4" t="s">
        <v>16</v>
      </c>
      <c r="C24" s="8">
        <v>1.6500000000000001E-2</v>
      </c>
      <c r="D24" s="8">
        <v>8.3300000000000006E-3</v>
      </c>
      <c r="E24" s="13">
        <v>0.40300000000000002</v>
      </c>
      <c r="H24" s="8">
        <f t="shared" si="0"/>
        <v>0.40300000000000002</v>
      </c>
      <c r="I24" s="8">
        <f t="shared" si="1"/>
        <v>8.3300000000000006E-3</v>
      </c>
      <c r="J24" s="12">
        <f t="shared" si="2"/>
        <v>0.14261000000000001</v>
      </c>
    </row>
    <row r="25" spans="1:10" x14ac:dyDescent="0.25">
      <c r="A25" s="5" t="s">
        <v>56</v>
      </c>
      <c r="B25" s="4" t="s">
        <v>16</v>
      </c>
      <c r="C25" s="8">
        <v>2.5999999999999999E-3</v>
      </c>
      <c r="D25" s="8">
        <v>2.5000000000000001E-3</v>
      </c>
      <c r="E25" s="8">
        <v>1.0500000000000001E-2</v>
      </c>
      <c r="H25" s="8">
        <f t="shared" si="0"/>
        <v>1.0500000000000001E-2</v>
      </c>
      <c r="I25" s="8">
        <f t="shared" si="1"/>
        <v>2.5000000000000001E-3</v>
      </c>
      <c r="J25" s="12">
        <f t="shared" si="2"/>
        <v>5.2000000000000006E-3</v>
      </c>
    </row>
    <row r="26" spans="1:10" x14ac:dyDescent="0.25">
      <c r="A26" s="5" t="s">
        <v>57</v>
      </c>
      <c r="B26" s="4" t="s">
        <v>16</v>
      </c>
      <c r="C26" s="8">
        <v>5.0000000000000004E-6</v>
      </c>
      <c r="D26" s="8">
        <v>5.0000000000000004E-6</v>
      </c>
      <c r="E26" s="8">
        <v>5.0000000000000004E-6</v>
      </c>
      <c r="H26" s="8">
        <f t="shared" si="0"/>
        <v>5.0000000000000004E-6</v>
      </c>
      <c r="I26" s="8">
        <f t="shared" si="1"/>
        <v>5.0000000000000004E-6</v>
      </c>
      <c r="J26" s="12">
        <f t="shared" si="2"/>
        <v>5.0000000000000004E-6</v>
      </c>
    </row>
    <row r="27" spans="1:10" x14ac:dyDescent="0.25">
      <c r="A27" s="5" t="s">
        <v>58</v>
      </c>
      <c r="B27" s="4" t="s">
        <v>16</v>
      </c>
      <c r="C27" s="8">
        <v>3.4000000000000002E-4</v>
      </c>
      <c r="D27" s="8">
        <v>2.92E-4</v>
      </c>
      <c r="E27" s="8">
        <v>7.2399999999999999E-3</v>
      </c>
      <c r="H27" s="8">
        <f t="shared" si="0"/>
        <v>7.2399999999999999E-3</v>
      </c>
      <c r="I27" s="8">
        <f t="shared" si="1"/>
        <v>2.92E-4</v>
      </c>
      <c r="J27" s="12">
        <f t="shared" si="2"/>
        <v>2.624E-3</v>
      </c>
    </row>
    <row r="28" spans="1:10" x14ac:dyDescent="0.25">
      <c r="A28" s="5" t="s">
        <v>59</v>
      </c>
      <c r="B28" s="4" t="s">
        <v>16</v>
      </c>
      <c r="C28" s="8">
        <v>4.1999999999999997E-3</v>
      </c>
      <c r="D28" s="8">
        <v>4.1999999999999997E-3</v>
      </c>
      <c r="E28" s="8">
        <v>2.4E-2</v>
      </c>
      <c r="H28" s="8">
        <f t="shared" si="0"/>
        <v>2.4E-2</v>
      </c>
      <c r="I28" s="8">
        <f t="shared" si="1"/>
        <v>4.1999999999999997E-3</v>
      </c>
      <c r="J28" s="12">
        <f t="shared" si="2"/>
        <v>1.0799999999999999E-2</v>
      </c>
    </row>
    <row r="29" spans="1:10" x14ac:dyDescent="0.25">
      <c r="A29" s="5" t="s">
        <v>60</v>
      </c>
      <c r="B29" s="4" t="s">
        <v>16</v>
      </c>
      <c r="C29" s="8">
        <v>2.9999999999999997E-4</v>
      </c>
      <c r="D29" s="8">
        <v>1E-4</v>
      </c>
      <c r="E29" s="8">
        <v>8.9999999999999993E-3</v>
      </c>
      <c r="H29" s="8">
        <f t="shared" si="0"/>
        <v>8.9999999999999993E-3</v>
      </c>
      <c r="I29" s="8">
        <f t="shared" si="1"/>
        <v>1E-4</v>
      </c>
      <c r="J29" s="12">
        <f t="shared" si="2"/>
        <v>3.133333333333333E-3</v>
      </c>
    </row>
    <row r="30" spans="1:10" x14ac:dyDescent="0.25">
      <c r="A30" s="5" t="s">
        <v>61</v>
      </c>
      <c r="B30" s="4" t="s">
        <v>16</v>
      </c>
      <c r="C30" s="8">
        <v>1.7700000000000001E-3</v>
      </c>
      <c r="D30" s="8">
        <v>1.8000000000000001E-4</v>
      </c>
      <c r="E30" s="8">
        <v>3.1E-2</v>
      </c>
      <c r="H30" s="8">
        <f t="shared" si="0"/>
        <v>3.1E-2</v>
      </c>
      <c r="I30" s="8">
        <f t="shared" si="1"/>
        <v>1.8000000000000001E-4</v>
      </c>
      <c r="J30" s="12">
        <f t="shared" si="2"/>
        <v>1.0983333333333333E-2</v>
      </c>
    </row>
    <row r="31" spans="1:10" x14ac:dyDescent="0.25">
      <c r="A31" s="5" t="s">
        <v>62</v>
      </c>
      <c r="B31" s="4" t="s">
        <v>16</v>
      </c>
      <c r="C31" s="8">
        <v>0.17699999999999999</v>
      </c>
      <c r="D31" s="8">
        <v>0.129</v>
      </c>
      <c r="E31" s="8">
        <v>0.39300000000000002</v>
      </c>
      <c r="H31" s="8">
        <f t="shared" si="0"/>
        <v>0.39300000000000002</v>
      </c>
      <c r="I31" s="8">
        <f t="shared" si="1"/>
        <v>0.129</v>
      </c>
      <c r="J31" s="12">
        <f t="shared" si="2"/>
        <v>0.23300000000000001</v>
      </c>
    </row>
    <row r="32" spans="1:10" x14ac:dyDescent="0.25">
      <c r="A32" s="5" t="s">
        <v>63</v>
      </c>
      <c r="B32" s="4" t="s">
        <v>16</v>
      </c>
      <c r="C32" s="8">
        <v>4.8000000000000001E-2</v>
      </c>
      <c r="D32" s="8">
        <v>0.65600000000000003</v>
      </c>
      <c r="E32" s="8">
        <v>0.16900000000000001</v>
      </c>
      <c r="H32" s="8">
        <f t="shared" si="0"/>
        <v>0.65600000000000003</v>
      </c>
      <c r="I32" s="8">
        <f t="shared" si="1"/>
        <v>4.8000000000000001E-2</v>
      </c>
      <c r="J32" s="12">
        <f t="shared" si="2"/>
        <v>0.29100000000000004</v>
      </c>
    </row>
    <row r="33" spans="1:10" x14ac:dyDescent="0.25">
      <c r="A33" s="5" t="s">
        <v>64</v>
      </c>
      <c r="B33" s="4" t="s">
        <v>16</v>
      </c>
      <c r="C33" s="8">
        <v>2.5000000000000001E-5</v>
      </c>
      <c r="D33" s="8">
        <v>2.5000000000000001E-5</v>
      </c>
      <c r="E33" s="8">
        <v>1.3799999999999999E-4</v>
      </c>
      <c r="H33" s="8">
        <f t="shared" si="0"/>
        <v>1.3799999999999999E-4</v>
      </c>
      <c r="I33" s="8">
        <f t="shared" si="1"/>
        <v>2.5000000000000001E-5</v>
      </c>
      <c r="J33" s="12">
        <f t="shared" si="2"/>
        <v>6.2666666666666668E-5</v>
      </c>
    </row>
    <row r="34" spans="1:10" x14ac:dyDescent="0.25">
      <c r="A34" s="5" t="s">
        <v>65</v>
      </c>
      <c r="B34" s="4" t="s">
        <v>16</v>
      </c>
      <c r="C34" s="8">
        <v>6.0000000000000002E-5</v>
      </c>
      <c r="D34" s="8">
        <v>2.9E-5</v>
      </c>
      <c r="E34" s="8">
        <v>3.3199999999999999E-4</v>
      </c>
      <c r="H34" s="8">
        <f t="shared" si="0"/>
        <v>3.3199999999999999E-4</v>
      </c>
      <c r="I34" s="8">
        <f t="shared" si="1"/>
        <v>2.9E-5</v>
      </c>
      <c r="J34" s="12">
        <f t="shared" si="2"/>
        <v>1.4033333333333332E-4</v>
      </c>
    </row>
    <row r="35" spans="1:10" x14ac:dyDescent="0.25">
      <c r="A35" s="5" t="s">
        <v>66</v>
      </c>
      <c r="B35" s="4" t="s">
        <v>16</v>
      </c>
      <c r="C35" s="8">
        <v>9.3999999999999997E-4</v>
      </c>
      <c r="D35" s="8">
        <v>1.03E-4</v>
      </c>
      <c r="E35" s="8">
        <v>2.3599999999999999E-2</v>
      </c>
      <c r="H35" s="8">
        <f t="shared" si="0"/>
        <v>2.3599999999999999E-2</v>
      </c>
      <c r="I35" s="8">
        <f t="shared" si="1"/>
        <v>1.03E-4</v>
      </c>
      <c r="J35" s="12">
        <f t="shared" si="2"/>
        <v>8.2143333333333322E-3</v>
      </c>
    </row>
    <row r="36" spans="1:10" x14ac:dyDescent="0.25">
      <c r="A36" s="5" t="s">
        <v>67</v>
      </c>
      <c r="B36" s="4" t="s">
        <v>16</v>
      </c>
      <c r="C36" s="8">
        <v>1.8E-3</v>
      </c>
      <c r="D36" s="8">
        <v>1E-3</v>
      </c>
      <c r="E36" s="8">
        <v>1.4E-3</v>
      </c>
      <c r="H36" s="8">
        <f t="shared" si="0"/>
        <v>1.8E-3</v>
      </c>
      <c r="I36" s="8">
        <f t="shared" si="1"/>
        <v>1E-3</v>
      </c>
      <c r="J36" s="12">
        <f t="shared" si="2"/>
        <v>1.4E-3</v>
      </c>
    </row>
    <row r="37" spans="1:10" x14ac:dyDescent="0.25">
      <c r="A37" s="5" t="s">
        <v>68</v>
      </c>
      <c r="B37" s="4" t="s">
        <v>16</v>
      </c>
      <c r="C37" s="8">
        <v>5.0000000000000001E-4</v>
      </c>
      <c r="D37" s="8">
        <v>2.3599999999999999E-4</v>
      </c>
      <c r="E37" s="8">
        <v>7.4400000000000004E-3</v>
      </c>
      <c r="H37" s="8">
        <f t="shared" si="0"/>
        <v>7.4400000000000004E-3</v>
      </c>
      <c r="I37" s="8">
        <f t="shared" si="1"/>
        <v>2.3599999999999999E-4</v>
      </c>
      <c r="J37" s="12">
        <f t="shared" si="2"/>
        <v>2.7253333333333335E-3</v>
      </c>
    </row>
    <row r="38" spans="1:10" x14ac:dyDescent="0.25">
      <c r="A38" s="5" t="s">
        <v>69</v>
      </c>
      <c r="B38" s="4" t="s">
        <v>16</v>
      </c>
      <c r="C38" s="8">
        <v>3.0300000000000001E-3</v>
      </c>
      <c r="D38" s="8">
        <v>1.2099999999999999E-3</v>
      </c>
      <c r="E38" s="8">
        <v>5.6399999999999999E-2</v>
      </c>
      <c r="H38" s="8">
        <f t="shared" si="0"/>
        <v>5.6399999999999999E-2</v>
      </c>
      <c r="I38" s="8">
        <f t="shared" si="1"/>
        <v>1.2099999999999999E-3</v>
      </c>
      <c r="J38" s="12">
        <f t="shared" si="2"/>
        <v>2.0213333333333333E-2</v>
      </c>
    </row>
    <row r="39" spans="1:10" x14ac:dyDescent="0.25">
      <c r="A39" s="5" t="s">
        <v>70</v>
      </c>
      <c r="B39" s="4" t="s">
        <v>16</v>
      </c>
      <c r="C39" s="11">
        <v>0.31</v>
      </c>
      <c r="D39" s="8">
        <v>3.58</v>
      </c>
      <c r="E39" s="8">
        <v>1.76</v>
      </c>
      <c r="H39" s="8">
        <f t="shared" si="0"/>
        <v>3.58</v>
      </c>
      <c r="I39" s="8">
        <f t="shared" si="1"/>
        <v>0.31</v>
      </c>
      <c r="J39" s="12">
        <f t="shared" si="2"/>
        <v>1.8833333333333335</v>
      </c>
    </row>
    <row r="40" spans="1:10" x14ac:dyDescent="0.25">
      <c r="A40" s="5" t="s">
        <v>71</v>
      </c>
      <c r="B40" s="4" t="s">
        <v>16</v>
      </c>
      <c r="C40" s="8">
        <v>1.23E-2</v>
      </c>
      <c r="D40" s="8">
        <v>2.2000000000000001E-3</v>
      </c>
      <c r="E40" s="8">
        <v>2.5000000000000001E-3</v>
      </c>
      <c r="H40" s="8">
        <f t="shared" si="0"/>
        <v>1.23E-2</v>
      </c>
      <c r="I40" s="8">
        <f t="shared" si="1"/>
        <v>2.2000000000000001E-3</v>
      </c>
      <c r="J40" s="12">
        <f t="shared" si="2"/>
        <v>5.6666666666666671E-3</v>
      </c>
    </row>
    <row r="41" spans="1:10" x14ac:dyDescent="0.25">
      <c r="C41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46" sqref="C46"/>
    </sheetView>
  </sheetViews>
  <sheetFormatPr defaultRowHeight="15" x14ac:dyDescent="0.25"/>
  <cols>
    <col min="1" max="1" width="11" customWidth="1"/>
  </cols>
  <sheetData>
    <row r="1" spans="1:10" x14ac:dyDescent="0.25">
      <c r="A1" s="1" t="s">
        <v>73</v>
      </c>
    </row>
    <row r="2" spans="1:10" x14ac:dyDescent="0.25">
      <c r="E2" s="2" t="s">
        <v>2</v>
      </c>
    </row>
    <row r="3" spans="1:10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</row>
    <row r="4" spans="1:10" x14ac:dyDescent="0.25">
      <c r="A4" s="1"/>
      <c r="B4" s="2"/>
      <c r="H4" s="14" t="s">
        <v>77</v>
      </c>
      <c r="I4" s="14" t="s">
        <v>78</v>
      </c>
      <c r="J4" s="14" t="s">
        <v>79</v>
      </c>
    </row>
    <row r="5" spans="1:10" x14ac:dyDescent="0.25">
      <c r="A5" s="5" t="s">
        <v>36</v>
      </c>
      <c r="B5" s="4" t="s">
        <v>16</v>
      </c>
      <c r="C5" s="8">
        <v>35.700000000000003</v>
      </c>
      <c r="D5" s="8">
        <v>26.5</v>
      </c>
      <c r="E5" s="8">
        <v>32.799999999999997</v>
      </c>
      <c r="H5" s="8">
        <f>MAX(C5:E5)</f>
        <v>35.700000000000003</v>
      </c>
      <c r="I5" s="8">
        <f>MIN(C5:E5)</f>
        <v>26.5</v>
      </c>
      <c r="J5" s="7">
        <f>AVERAGE(C5:E5)</f>
        <v>31.666666666666668</v>
      </c>
    </row>
    <row r="6" spans="1:10" x14ac:dyDescent="0.25">
      <c r="A6" s="5" t="s">
        <v>37</v>
      </c>
      <c r="B6" s="4" t="s">
        <v>16</v>
      </c>
      <c r="C6" s="8">
        <v>0.497</v>
      </c>
      <c r="D6" s="8">
        <v>0.33600000000000002</v>
      </c>
      <c r="E6" s="8">
        <v>0.29699999999999999</v>
      </c>
      <c r="H6" s="8">
        <f t="shared" ref="H6:H39" si="0">MAX(C6:E6)</f>
        <v>0.497</v>
      </c>
      <c r="I6" s="8">
        <f t="shared" ref="I6:I39" si="1">MIN(C6:E6)</f>
        <v>0.29699999999999999</v>
      </c>
      <c r="J6" s="7">
        <f t="shared" ref="J6:J39" si="2">AVERAGE(C6:E6)</f>
        <v>0.37666666666666665</v>
      </c>
    </row>
    <row r="7" spans="1:10" x14ac:dyDescent="0.25">
      <c r="A7" s="5" t="s">
        <v>38</v>
      </c>
      <c r="B7" s="4" t="s">
        <v>16</v>
      </c>
      <c r="C7" s="10">
        <v>8</v>
      </c>
      <c r="D7" s="8">
        <v>6</v>
      </c>
      <c r="E7" s="8">
        <v>7.4</v>
      </c>
      <c r="H7" s="8">
        <f t="shared" si="0"/>
        <v>8</v>
      </c>
      <c r="I7" s="8">
        <f t="shared" si="1"/>
        <v>6</v>
      </c>
      <c r="J7" s="7">
        <f t="shared" si="2"/>
        <v>7.1333333333333329</v>
      </c>
    </row>
    <row r="8" spans="1:10" x14ac:dyDescent="0.25">
      <c r="A8" s="5" t="s">
        <v>39</v>
      </c>
      <c r="B8" s="4" t="s">
        <v>16</v>
      </c>
      <c r="C8" s="8">
        <v>0.18099999999999999</v>
      </c>
      <c r="D8" s="8">
        <v>1.01</v>
      </c>
      <c r="E8" s="8">
        <v>1.84</v>
      </c>
      <c r="H8" s="8">
        <f t="shared" si="0"/>
        <v>1.84</v>
      </c>
      <c r="I8" s="8">
        <f t="shared" si="1"/>
        <v>0.18099999999999999</v>
      </c>
      <c r="J8" s="7">
        <f t="shared" si="2"/>
        <v>1.0103333333333333</v>
      </c>
    </row>
    <row r="9" spans="1:10" x14ac:dyDescent="0.25">
      <c r="A9" s="5" t="s">
        <v>40</v>
      </c>
      <c r="B9" s="4" t="s">
        <v>16</v>
      </c>
      <c r="C9" s="8">
        <v>2.8</v>
      </c>
      <c r="D9" s="8">
        <v>6.1</v>
      </c>
      <c r="E9" s="8">
        <v>0.6</v>
      </c>
      <c r="H9" s="8">
        <f t="shared" si="0"/>
        <v>6.1</v>
      </c>
      <c r="I9" s="8">
        <f t="shared" si="1"/>
        <v>0.6</v>
      </c>
      <c r="J9" s="7">
        <f t="shared" si="2"/>
        <v>3.1666666666666661</v>
      </c>
    </row>
    <row r="10" spans="1:10" x14ac:dyDescent="0.25">
      <c r="A10" s="5" t="s">
        <v>41</v>
      </c>
      <c r="B10" s="4" t="s">
        <v>16</v>
      </c>
      <c r="C10" s="8">
        <v>9.2899999999999991</v>
      </c>
      <c r="D10" s="8">
        <v>8.0399999999999991</v>
      </c>
      <c r="E10" s="8">
        <v>8.41</v>
      </c>
      <c r="H10" s="8">
        <f t="shared" si="0"/>
        <v>9.2899999999999991</v>
      </c>
      <c r="I10" s="8">
        <f t="shared" si="1"/>
        <v>8.0399999999999991</v>
      </c>
      <c r="J10" s="7">
        <f t="shared" si="2"/>
        <v>8.58</v>
      </c>
    </row>
    <row r="11" spans="1:10" x14ac:dyDescent="0.25">
      <c r="A11" s="5" t="s">
        <v>42</v>
      </c>
      <c r="B11" s="4" t="s">
        <v>16</v>
      </c>
      <c r="C11" s="10">
        <v>7</v>
      </c>
      <c r="D11" s="8">
        <v>6.7</v>
      </c>
      <c r="E11" s="8">
        <v>7.5</v>
      </c>
      <c r="H11" s="8">
        <f t="shared" si="0"/>
        <v>7.5</v>
      </c>
      <c r="I11" s="8">
        <f t="shared" si="1"/>
        <v>6.7</v>
      </c>
      <c r="J11" s="7">
        <f t="shared" si="2"/>
        <v>7.0666666666666664</v>
      </c>
    </row>
    <row r="12" spans="1:10" x14ac:dyDescent="0.25">
      <c r="A12" s="5" t="s">
        <v>43</v>
      </c>
      <c r="B12" s="4" t="s">
        <v>16</v>
      </c>
      <c r="C12" s="8">
        <v>21.5</v>
      </c>
      <c r="D12" s="8">
        <v>14.2</v>
      </c>
      <c r="E12" s="8">
        <v>21</v>
      </c>
      <c r="H12" s="8">
        <f t="shared" si="0"/>
        <v>21.5</v>
      </c>
      <c r="I12" s="8">
        <f t="shared" si="1"/>
        <v>14.2</v>
      </c>
      <c r="J12" s="7">
        <f t="shared" si="2"/>
        <v>18.900000000000002</v>
      </c>
    </row>
    <row r="13" spans="1:10" x14ac:dyDescent="0.25">
      <c r="A13" s="5" t="s">
        <v>44</v>
      </c>
      <c r="B13" s="4" t="s">
        <v>16</v>
      </c>
      <c r="C13" s="8">
        <v>0.14000000000000001</v>
      </c>
      <c r="D13" s="8">
        <v>0.1091</v>
      </c>
      <c r="E13" s="8">
        <v>1.7650000000000001E-3</v>
      </c>
      <c r="H13" s="8">
        <f t="shared" si="0"/>
        <v>0.14000000000000001</v>
      </c>
      <c r="I13" s="8">
        <f t="shared" si="1"/>
        <v>1.7650000000000001E-3</v>
      </c>
      <c r="J13" s="12">
        <f t="shared" si="2"/>
        <v>8.3621666666666664E-2</v>
      </c>
    </row>
    <row r="14" spans="1:10" x14ac:dyDescent="0.25">
      <c r="A14" s="5" t="s">
        <v>45</v>
      </c>
      <c r="B14" s="4" t="s">
        <v>16</v>
      </c>
      <c r="C14" s="8" t="s">
        <v>76</v>
      </c>
      <c r="D14" s="8">
        <v>2.5500000000000002E-4</v>
      </c>
      <c r="E14" s="8">
        <v>9.1000000000000003E-5</v>
      </c>
      <c r="H14" s="8">
        <f t="shared" si="0"/>
        <v>2.5500000000000002E-4</v>
      </c>
      <c r="I14" s="8">
        <f t="shared" si="1"/>
        <v>9.1000000000000003E-5</v>
      </c>
      <c r="J14" s="12">
        <f t="shared" si="2"/>
        <v>1.73E-4</v>
      </c>
    </row>
    <row r="15" spans="1:10" x14ac:dyDescent="0.25">
      <c r="A15" s="5" t="s">
        <v>46</v>
      </c>
      <c r="B15" s="4" t="s">
        <v>16</v>
      </c>
      <c r="C15" s="8">
        <v>4.4999999999999997E-3</v>
      </c>
      <c r="D15" s="8">
        <v>2.5000000000000001E-3</v>
      </c>
      <c r="E15" s="8">
        <v>5.7999999999999996E-3</v>
      </c>
      <c r="H15" s="8">
        <f t="shared" si="0"/>
        <v>5.7999999999999996E-3</v>
      </c>
      <c r="I15" s="8">
        <f t="shared" si="1"/>
        <v>2.5000000000000001E-3</v>
      </c>
      <c r="J15" s="12">
        <f t="shared" si="2"/>
        <v>4.266666666666666E-3</v>
      </c>
    </row>
    <row r="16" spans="1:10" x14ac:dyDescent="0.25">
      <c r="A16" s="5" t="s">
        <v>47</v>
      </c>
      <c r="B16" s="4" t="s">
        <v>16</v>
      </c>
      <c r="C16" s="8">
        <v>0.36199999999999999</v>
      </c>
      <c r="D16" s="8">
        <v>0.4078</v>
      </c>
      <c r="E16" s="8">
        <v>0.31330000000000002</v>
      </c>
      <c r="H16" s="8">
        <f t="shared" si="0"/>
        <v>0.4078</v>
      </c>
      <c r="I16" s="8">
        <f t="shared" si="1"/>
        <v>0.31330000000000002</v>
      </c>
      <c r="J16" s="12">
        <f t="shared" si="2"/>
        <v>0.36103333333333332</v>
      </c>
    </row>
    <row r="17" spans="1:10" x14ac:dyDescent="0.25">
      <c r="A17" s="5" t="s">
        <v>48</v>
      </c>
      <c r="B17" s="4" t="s">
        <v>16</v>
      </c>
      <c r="C17" s="8">
        <v>6.0000000000000002E-5</v>
      </c>
      <c r="D17" s="8">
        <v>2.5000000000000001E-5</v>
      </c>
      <c r="E17" s="8">
        <v>2.5000000000000001E-5</v>
      </c>
      <c r="H17" s="8">
        <f t="shared" si="0"/>
        <v>6.0000000000000002E-5</v>
      </c>
      <c r="I17" s="8">
        <f t="shared" si="1"/>
        <v>2.5000000000000001E-5</v>
      </c>
      <c r="J17" s="16">
        <f t="shared" si="2"/>
        <v>3.6666666666666666E-5</v>
      </c>
    </row>
    <row r="18" spans="1:10" x14ac:dyDescent="0.25">
      <c r="A18" s="5" t="s">
        <v>49</v>
      </c>
      <c r="B18" s="4" t="s">
        <v>16</v>
      </c>
      <c r="C18" s="8">
        <v>5.0000000000000001E-4</v>
      </c>
      <c r="D18" s="8">
        <v>5.0000000000000002E-5</v>
      </c>
      <c r="E18" s="8">
        <v>5.0000000000000002E-5</v>
      </c>
      <c r="H18" s="8">
        <f t="shared" si="0"/>
        <v>5.0000000000000001E-4</v>
      </c>
      <c r="I18" s="8">
        <f t="shared" si="1"/>
        <v>5.0000000000000002E-5</v>
      </c>
      <c r="J18" s="12">
        <f t="shared" si="2"/>
        <v>2.0000000000000001E-4</v>
      </c>
    </row>
    <row r="19" spans="1:10" x14ac:dyDescent="0.25">
      <c r="A19" s="5" t="s">
        <v>50</v>
      </c>
      <c r="B19" s="4" t="s">
        <v>16</v>
      </c>
      <c r="C19" s="8">
        <v>2E-3</v>
      </c>
      <c r="D19" s="8">
        <v>4.0000000000000001E-3</v>
      </c>
      <c r="E19" s="8">
        <v>1E-3</v>
      </c>
      <c r="H19" s="8">
        <f t="shared" si="0"/>
        <v>4.0000000000000001E-3</v>
      </c>
      <c r="I19" s="8">
        <f t="shared" si="1"/>
        <v>1E-3</v>
      </c>
      <c r="J19" s="12">
        <f t="shared" si="2"/>
        <v>2.3333333333333335E-3</v>
      </c>
    </row>
    <row r="20" spans="1:10" x14ac:dyDescent="0.25">
      <c r="A20" s="5" t="s">
        <v>51</v>
      </c>
      <c r="B20" s="4" t="s">
        <v>16</v>
      </c>
      <c r="C20" s="8">
        <v>9.5399999999999999E-3</v>
      </c>
      <c r="D20" s="8">
        <v>5.8380000000000003E-3</v>
      </c>
      <c r="E20" s="8">
        <v>1.9759999999999999E-3</v>
      </c>
      <c r="H20" s="8">
        <f t="shared" si="0"/>
        <v>9.5399999999999999E-3</v>
      </c>
      <c r="I20" s="8">
        <f t="shared" si="1"/>
        <v>1.9759999999999999E-3</v>
      </c>
      <c r="J20" s="12">
        <f t="shared" si="2"/>
        <v>5.7846666666666663E-3</v>
      </c>
    </row>
    <row r="21" spans="1:10" x14ac:dyDescent="0.25">
      <c r="A21" s="5" t="s">
        <v>52</v>
      </c>
      <c r="B21" s="4" t="s">
        <v>16</v>
      </c>
      <c r="C21" s="8">
        <v>5.9999999999999995E-4</v>
      </c>
      <c r="D21" s="8">
        <v>1.5430000000000001E-3</v>
      </c>
      <c r="E21" s="8">
        <v>1.0399999999999999E-4</v>
      </c>
      <c r="H21" s="8">
        <f t="shared" si="0"/>
        <v>1.5430000000000001E-3</v>
      </c>
      <c r="I21" s="8">
        <f t="shared" si="1"/>
        <v>1.0399999999999999E-4</v>
      </c>
      <c r="J21" s="12">
        <f t="shared" si="2"/>
        <v>7.4899999999999999E-4</v>
      </c>
    </row>
    <row r="22" spans="1:10" x14ac:dyDescent="0.25">
      <c r="A22" s="5" t="s">
        <v>53</v>
      </c>
      <c r="B22" s="4" t="s">
        <v>16</v>
      </c>
      <c r="C22" s="8">
        <v>3.3E-4</v>
      </c>
      <c r="D22" s="8">
        <v>1.928E-3</v>
      </c>
      <c r="E22" s="8">
        <v>2.0010000000000002E-3</v>
      </c>
      <c r="H22" s="8">
        <f t="shared" si="0"/>
        <v>2.0010000000000002E-3</v>
      </c>
      <c r="I22" s="8">
        <f t="shared" si="1"/>
        <v>3.3E-4</v>
      </c>
      <c r="J22" s="12">
        <f t="shared" si="2"/>
        <v>1.4196666666666669E-3</v>
      </c>
    </row>
    <row r="23" spans="1:10" x14ac:dyDescent="0.25">
      <c r="A23" s="5" t="s">
        <v>54</v>
      </c>
      <c r="B23" s="4" t="s">
        <v>16</v>
      </c>
      <c r="C23" s="8">
        <v>1.0699999999999999E-2</v>
      </c>
      <c r="D23" s="8">
        <v>8.8000000000000005E-3</v>
      </c>
      <c r="E23" s="8">
        <v>6.9999999999999999E-4</v>
      </c>
      <c r="H23" s="8">
        <f t="shared" si="0"/>
        <v>1.0699999999999999E-2</v>
      </c>
      <c r="I23" s="8">
        <f t="shared" si="1"/>
        <v>6.9999999999999999E-4</v>
      </c>
      <c r="J23" s="12">
        <f t="shared" si="2"/>
        <v>6.7333333333333334E-3</v>
      </c>
    </row>
    <row r="24" spans="1:10" x14ac:dyDescent="0.25">
      <c r="A24" s="5" t="s">
        <v>55</v>
      </c>
      <c r="B24" s="4" t="s">
        <v>16</v>
      </c>
      <c r="C24" s="12">
        <v>4.0000000000000001E-3</v>
      </c>
      <c r="D24" s="8">
        <v>2.5860000000000002E-3</v>
      </c>
      <c r="E24" s="8">
        <v>1.5E-5</v>
      </c>
      <c r="H24" s="8">
        <f t="shared" si="0"/>
        <v>4.0000000000000001E-3</v>
      </c>
      <c r="I24" s="8">
        <f t="shared" si="1"/>
        <v>1.5E-5</v>
      </c>
      <c r="J24" s="12">
        <f t="shared" si="2"/>
        <v>2.2003333333333332E-3</v>
      </c>
    </row>
    <row r="25" spans="1:10" x14ac:dyDescent="0.25">
      <c r="A25" s="5" t="s">
        <v>56</v>
      </c>
      <c r="B25" s="4" t="s">
        <v>16</v>
      </c>
      <c r="C25" s="8">
        <v>2E-3</v>
      </c>
      <c r="D25" s="8">
        <v>2.2000000000000001E-3</v>
      </c>
      <c r="E25" s="8">
        <v>2.3E-3</v>
      </c>
      <c r="H25" s="8">
        <f t="shared" si="0"/>
        <v>2.3E-3</v>
      </c>
      <c r="I25" s="8">
        <f t="shared" si="1"/>
        <v>2E-3</v>
      </c>
      <c r="J25" s="12">
        <f t="shared" si="2"/>
        <v>2.166666666666667E-3</v>
      </c>
    </row>
    <row r="26" spans="1:10" x14ac:dyDescent="0.25">
      <c r="A26" s="5" t="s">
        <v>58</v>
      </c>
      <c r="B26" s="4" t="s">
        <v>16</v>
      </c>
      <c r="C26" s="8">
        <v>2.0000000000000001E-4</v>
      </c>
      <c r="D26" s="8">
        <v>2.8299999999999999E-4</v>
      </c>
      <c r="E26" s="8">
        <v>1.9599999999999999E-4</v>
      </c>
      <c r="H26" s="8">
        <f t="shared" si="0"/>
        <v>2.8299999999999999E-4</v>
      </c>
      <c r="I26" s="8">
        <f t="shared" si="1"/>
        <v>1.9599999999999999E-4</v>
      </c>
      <c r="J26" s="12">
        <f t="shared" si="2"/>
        <v>2.2633333333333335E-4</v>
      </c>
    </row>
    <row r="27" spans="1:10" x14ac:dyDescent="0.25">
      <c r="A27" s="5" t="s">
        <v>59</v>
      </c>
      <c r="B27" s="4" t="s">
        <v>16</v>
      </c>
      <c r="C27" s="8">
        <v>4.0000000000000001E-3</v>
      </c>
      <c r="D27" s="8">
        <v>3.8E-3</v>
      </c>
      <c r="E27" s="8">
        <v>1.9900000000000001E-2</v>
      </c>
      <c r="H27" s="8">
        <f t="shared" si="0"/>
        <v>1.9900000000000001E-2</v>
      </c>
      <c r="I27" s="8">
        <f t="shared" si="1"/>
        <v>3.8E-3</v>
      </c>
      <c r="J27" s="12">
        <f t="shared" si="2"/>
        <v>9.2333333333333347E-3</v>
      </c>
    </row>
    <row r="28" spans="1:10" x14ac:dyDescent="0.25">
      <c r="A28" s="5" t="s">
        <v>60</v>
      </c>
      <c r="B28" s="4" t="s">
        <v>16</v>
      </c>
      <c r="C28" s="8">
        <v>2.9999999999999997E-4</v>
      </c>
      <c r="D28" s="8">
        <v>1E-4</v>
      </c>
      <c r="E28" s="8">
        <v>1E-4</v>
      </c>
      <c r="H28" s="8">
        <f t="shared" si="0"/>
        <v>2.9999999999999997E-4</v>
      </c>
      <c r="I28" s="8">
        <f t="shared" si="1"/>
        <v>1E-4</v>
      </c>
      <c r="J28" s="12">
        <f t="shared" si="2"/>
        <v>1.6666666666666666E-4</v>
      </c>
    </row>
    <row r="29" spans="1:10" x14ac:dyDescent="0.25">
      <c r="A29" s="5" t="s">
        <v>61</v>
      </c>
      <c r="B29" s="4" t="s">
        <v>16</v>
      </c>
      <c r="C29" s="8">
        <v>6.0000000000000002E-5</v>
      </c>
      <c r="D29" s="8">
        <v>5.0000000000000004E-6</v>
      </c>
      <c r="E29" s="8">
        <v>5.0000000000000004E-6</v>
      </c>
      <c r="H29" s="8">
        <f t="shared" si="0"/>
        <v>6.0000000000000002E-5</v>
      </c>
      <c r="I29" s="8">
        <f t="shared" si="1"/>
        <v>5.0000000000000004E-6</v>
      </c>
      <c r="J29" s="16">
        <f t="shared" si="2"/>
        <v>2.3333333333333336E-5</v>
      </c>
    </row>
    <row r="30" spans="1:10" x14ac:dyDescent="0.25">
      <c r="A30" s="5" t="s">
        <v>62</v>
      </c>
      <c r="B30" s="4" t="s">
        <v>16</v>
      </c>
      <c r="C30" s="8">
        <v>0.18</v>
      </c>
      <c r="D30" s="8">
        <v>0.1353</v>
      </c>
      <c r="E30" s="8">
        <v>0.18379999999999999</v>
      </c>
      <c r="H30" s="8">
        <f t="shared" si="0"/>
        <v>0.18379999999999999</v>
      </c>
      <c r="I30" s="8">
        <f t="shared" si="1"/>
        <v>0.1353</v>
      </c>
      <c r="J30" s="12">
        <f t="shared" si="2"/>
        <v>0.16636666666666666</v>
      </c>
    </row>
    <row r="31" spans="1:10" x14ac:dyDescent="0.25">
      <c r="A31" s="5" t="s">
        <v>63</v>
      </c>
      <c r="B31" s="4" t="s">
        <v>16</v>
      </c>
      <c r="C31" s="8">
        <v>0.183</v>
      </c>
      <c r="D31" s="8">
        <v>9.9000000000000005E-2</v>
      </c>
      <c r="E31" s="8">
        <v>6.0000000000000001E-3</v>
      </c>
      <c r="H31" s="8">
        <f t="shared" si="0"/>
        <v>0.183</v>
      </c>
      <c r="I31" s="8">
        <f t="shared" si="1"/>
        <v>6.0000000000000001E-3</v>
      </c>
      <c r="J31" s="12">
        <f t="shared" si="2"/>
        <v>9.6000000000000016E-2</v>
      </c>
    </row>
    <row r="32" spans="1:10" x14ac:dyDescent="0.25">
      <c r="A32" s="5" t="s">
        <v>64</v>
      </c>
      <c r="B32" s="4" t="s">
        <v>16</v>
      </c>
      <c r="C32" s="8">
        <v>5.0000000000000002E-5</v>
      </c>
      <c r="D32" s="8">
        <v>2.5000000000000001E-5</v>
      </c>
      <c r="E32" s="8">
        <v>2.5000000000000001E-5</v>
      </c>
      <c r="H32" s="8">
        <f t="shared" si="0"/>
        <v>5.0000000000000002E-5</v>
      </c>
      <c r="I32" s="8">
        <f t="shared" si="1"/>
        <v>2.5000000000000001E-5</v>
      </c>
      <c r="J32" s="16">
        <f t="shared" si="2"/>
        <v>3.3333333333333335E-5</v>
      </c>
    </row>
    <row r="33" spans="1:10" x14ac:dyDescent="0.25">
      <c r="A33" s="5" t="s">
        <v>65</v>
      </c>
      <c r="B33" s="4" t="s">
        <v>16</v>
      </c>
      <c r="C33" s="8">
        <v>2.0000000000000002E-5</v>
      </c>
      <c r="D33" s="8">
        <v>1.1E-5</v>
      </c>
      <c r="E33" s="8">
        <v>5.0000000000000004E-6</v>
      </c>
      <c r="H33" s="8">
        <f t="shared" si="0"/>
        <v>2.0000000000000002E-5</v>
      </c>
      <c r="I33" s="8">
        <f t="shared" si="1"/>
        <v>5.0000000000000004E-6</v>
      </c>
      <c r="J33" s="15">
        <f t="shared" si="2"/>
        <v>1.2E-5</v>
      </c>
    </row>
    <row r="34" spans="1:10" x14ac:dyDescent="0.25">
      <c r="A34" s="5" t="s">
        <v>66</v>
      </c>
      <c r="B34" s="4" t="s">
        <v>16</v>
      </c>
      <c r="C34" s="8">
        <v>2.0000000000000001E-4</v>
      </c>
      <c r="D34" s="8">
        <v>2.5000000000000001E-5</v>
      </c>
      <c r="E34" s="8">
        <v>2.5000000000000001E-5</v>
      </c>
      <c r="H34" s="8">
        <f t="shared" si="0"/>
        <v>2.0000000000000001E-4</v>
      </c>
      <c r="I34" s="8">
        <f t="shared" si="1"/>
        <v>2.5000000000000001E-5</v>
      </c>
      <c r="J34" s="15">
        <f t="shared" si="2"/>
        <v>8.3333333333333331E-5</v>
      </c>
    </row>
    <row r="35" spans="1:10" x14ac:dyDescent="0.25">
      <c r="A35" s="5" t="s">
        <v>67</v>
      </c>
      <c r="B35" s="4" t="s">
        <v>16</v>
      </c>
      <c r="C35" s="8">
        <v>6.9999999999999999E-4</v>
      </c>
      <c r="D35" s="8">
        <v>2.9999999999999997E-4</v>
      </c>
      <c r="E35" s="8">
        <v>5.0000000000000002E-5</v>
      </c>
      <c r="H35" s="8">
        <f t="shared" si="0"/>
        <v>6.9999999999999999E-4</v>
      </c>
      <c r="I35" s="8">
        <f t="shared" si="1"/>
        <v>5.0000000000000002E-5</v>
      </c>
      <c r="J35" s="12">
        <f t="shared" si="2"/>
        <v>3.5E-4</v>
      </c>
    </row>
    <row r="36" spans="1:10" x14ac:dyDescent="0.25">
      <c r="A36" s="5" t="s">
        <v>68</v>
      </c>
      <c r="B36" s="4" t="s">
        <v>16</v>
      </c>
      <c r="C36" s="8">
        <v>2.0000000000000001E-4</v>
      </c>
      <c r="D36" s="8">
        <v>1.5100000000000001E-4</v>
      </c>
      <c r="E36" s="8">
        <v>1.05E-4</v>
      </c>
      <c r="H36" s="8">
        <f t="shared" si="0"/>
        <v>2.0000000000000001E-4</v>
      </c>
      <c r="I36" s="8">
        <f t="shared" si="1"/>
        <v>1.05E-4</v>
      </c>
      <c r="J36" s="12">
        <f t="shared" si="2"/>
        <v>1.5200000000000001E-4</v>
      </c>
    </row>
    <row r="37" spans="1:10" x14ac:dyDescent="0.25">
      <c r="A37" s="5" t="s">
        <v>69</v>
      </c>
      <c r="B37" s="4" t="s">
        <v>16</v>
      </c>
      <c r="C37" s="8">
        <v>5.0000000000000001E-4</v>
      </c>
      <c r="D37" s="8">
        <v>4.0000000000000002E-4</v>
      </c>
      <c r="E37" s="8">
        <v>2.5000000000000001E-5</v>
      </c>
      <c r="H37" s="8">
        <f t="shared" si="0"/>
        <v>5.0000000000000001E-4</v>
      </c>
      <c r="I37" s="8">
        <f t="shared" si="1"/>
        <v>2.5000000000000001E-5</v>
      </c>
      <c r="J37" s="12">
        <f t="shared" si="2"/>
        <v>3.0833333333333331E-4</v>
      </c>
    </row>
    <row r="38" spans="1:10" x14ac:dyDescent="0.25">
      <c r="A38" s="5" t="s">
        <v>70</v>
      </c>
      <c r="B38" s="4" t="s">
        <v>16</v>
      </c>
      <c r="C38" s="8">
        <v>5.29</v>
      </c>
      <c r="D38" s="8">
        <v>4.3209999999999997</v>
      </c>
      <c r="E38" s="8">
        <v>0.13120000000000001</v>
      </c>
      <c r="H38" s="8">
        <f t="shared" si="0"/>
        <v>5.29</v>
      </c>
      <c r="I38" s="11">
        <f t="shared" si="1"/>
        <v>0.13120000000000001</v>
      </c>
      <c r="J38" s="11">
        <f t="shared" si="2"/>
        <v>3.2474000000000003</v>
      </c>
    </row>
    <row r="39" spans="1:10" x14ac:dyDescent="0.25">
      <c r="A39" s="5" t="s">
        <v>71</v>
      </c>
      <c r="B39" s="4" t="s">
        <v>16</v>
      </c>
      <c r="C39" s="8">
        <v>8.9999999999999998E-4</v>
      </c>
      <c r="D39" s="8">
        <v>5.9999999999999995E-4</v>
      </c>
      <c r="E39" s="8">
        <v>5.0000000000000002E-5</v>
      </c>
      <c r="H39" s="8">
        <f t="shared" si="0"/>
        <v>8.9999999999999998E-4</v>
      </c>
      <c r="I39" s="8">
        <f t="shared" si="1"/>
        <v>5.0000000000000002E-5</v>
      </c>
      <c r="J39" s="12">
        <f t="shared" si="2"/>
        <v>5.1666666666666668E-4</v>
      </c>
    </row>
    <row r="40" spans="1:10" x14ac:dyDescent="0.25">
      <c r="C4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Total Metals</vt:lpstr>
      <vt:lpstr>Diss 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2017-05-02T14:36:24Z</dcterms:modified>
</cp:coreProperties>
</file>