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9320" windowHeight="11640" activeTab="0"/>
  </bookViews>
  <sheets>
    <sheet name="Cover" sheetId="1" r:id="rId1"/>
    <sheet name="Geo" sheetId="2" r:id="rId2"/>
    <sheet name="Sample" sheetId="3" r:id="rId3"/>
    <sheet name="Tech" sheetId="4" r:id="rId4"/>
    <sheet name="Box" sheetId="5" r:id="rId5"/>
    <sheet name="Contact" sheetId="6" r:id="rId6"/>
    <sheet name="Secondary Structure" sheetId="7" r:id="rId7"/>
    <sheet name="Sheet1" sheetId="8" r:id="rId8"/>
  </sheets>
  <definedNames>
    <definedName name="_xlnm.Print_Titles" localSheetId="1">'Geo'!$1:$4</definedName>
  </definedNames>
  <calcPr fullCalcOnLoad="1"/>
</workbook>
</file>

<file path=xl/sharedStrings.xml><?xml version="1.0" encoding="utf-8"?>
<sst xmlns="http://schemas.openxmlformats.org/spreadsheetml/2006/main" count="1175" uniqueCount="386">
  <si>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</si>
  <si>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</si>
  <si>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</si>
  <si>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</si>
  <si>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</si>
  <si>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</si>
  <si>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</si>
  <si>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</si>
  <si>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</si>
  <si>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</si>
  <si>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</si>
  <si>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</si>
  <si>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</si>
  <si>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</si>
  <si>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</si>
  <si>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</si>
  <si>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</si>
  <si>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</si>
  <si>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</si>
  <si>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</si>
  <si>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</si>
  <si>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</si>
  <si>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</si>
  <si>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</si>
  <si>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</si>
  <si>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</si>
  <si>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</si>
  <si>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</si>
  <si>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</si>
  <si>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</si>
  <si>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</si>
  <si>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</si>
  <si>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</si>
  <si>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</si>
  <si>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</si>
  <si>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</si>
  <si>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</si>
  <si>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</si>
  <si>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</si>
  <si>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</si>
  <si>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</si>
  <si>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</si>
  <si>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</si>
  <si>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</si>
  <si>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</si>
  <si>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</si>
  <si>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</si>
  <si>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</si>
  <si>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</si>
  <si>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</si>
  <si>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</si>
  <si>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</si>
  <si>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</si>
  <si>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</si>
  <si>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</si>
  <si>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</si>
  <si>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</si>
  <si>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</si>
  <si>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</si>
  <si>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</si>
  <si>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</si>
  <si>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</si>
  <si>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</si>
  <si>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</si>
  <si>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</si>
  <si>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</si>
  <si>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G</t>
  </si>
  <si>
    <t>4.57m</t>
  </si>
  <si>
    <t>MW</t>
  </si>
  <si>
    <t>SW</t>
  </si>
  <si>
    <t>FR</t>
  </si>
  <si>
    <t>W</t>
  </si>
  <si>
    <t>MS</t>
  </si>
  <si>
    <t>S</t>
  </si>
  <si>
    <t>Overburden</t>
  </si>
  <si>
    <t>OVB</t>
  </si>
  <si>
    <t>SLT</t>
  </si>
  <si>
    <t>FG</t>
  </si>
  <si>
    <t>DK</t>
  </si>
  <si>
    <t>GY</t>
  </si>
  <si>
    <t>Py</t>
  </si>
  <si>
    <t>Interbedded weakly foliated DK GY SLT and FG sandstone.  Foliaion within DK GY siltstone cosists of &lt; 1mm white/orange altered veinlets.  SLT zone exhibits rubbly/clay alteration with an abundance of irregualr fractures.  FG SST is defined by medium grey color with few dark clasts (same size as grey clasts).  Qz veinlets found pervasively througout (~ 1mm - 2 mm) with approximately 10-50 cm spacings.  vFG silvery mineral found disseminated througout SST unit (Trace).  Small intervals of Qz veinlets found within SLT.</t>
  </si>
  <si>
    <t>Fo</t>
  </si>
  <si>
    <t>MD</t>
  </si>
  <si>
    <t>GY/GN</t>
  </si>
  <si>
    <t>BN</t>
  </si>
  <si>
    <t>Bedded and foliated MD DK GY to MD GY/GN SLT.  Fo comprises dark elongated clasts.  Bedding consists of black bands ~1-3 cm thick.  Few MG beige bands found througout (~ 1mm-1cm) SST?  These may host FG disseminated Py.  Py also found as stringers win/near black bands.</t>
  </si>
  <si>
    <t>VT</t>
  </si>
  <si>
    <t>BD</t>
  </si>
  <si>
    <t>BD?</t>
  </si>
  <si>
    <t>White/orange &lt; 1 mm veinlet within SLT</t>
  </si>
  <si>
    <t>Qz veinlet withn Qz SST ~ 1mm</t>
  </si>
  <si>
    <t>Qz veinlet within Qz SST ~ 1mm</t>
  </si>
  <si>
    <t>~5cm SLT bed alternating MD GY to DK GY</t>
  </si>
  <si>
    <t>Qz veinlet ~ 2mm within SST</t>
  </si>
  <si>
    <t>Beige Qz SST bed</t>
  </si>
  <si>
    <t>1.5 cm Black SLT bed</t>
  </si>
  <si>
    <t>1 cm black SLT bed</t>
  </si>
  <si>
    <t>Beige SST bed?</t>
  </si>
  <si>
    <t>FG Py &lt; 1mm in size</t>
  </si>
  <si>
    <t>SLT and SST.  SLT highly altered (ARG) over ~ 10 cm.</t>
  </si>
  <si>
    <t>SST and SLT with an irregular contact</t>
  </si>
  <si>
    <t>SLT and SST 60 degrees TCA</t>
  </si>
  <si>
    <t>SLT and SST with an irregular contact</t>
  </si>
  <si>
    <t>SLT and SST 30 degrees TCA</t>
  </si>
  <si>
    <t>SST with SLT and an irregular contact</t>
  </si>
  <si>
    <t>-</t>
  </si>
  <si>
    <t>Standard (CDN-GS-8B)</t>
  </si>
  <si>
    <t>GN</t>
  </si>
  <si>
    <t>MN</t>
  </si>
  <si>
    <t>MST</t>
  </si>
  <si>
    <t>Blue-green to maroon, banded mudstone with dark grey silty interbeds.  Maroon rock appears at 44.28 m with bands of green rock of variable orientations and widths from 2 mm to over 2 mm wide.  Dark grey, narrow cBX/parallel fracturing preferential to widerst green bands.  Red and green banding becomes narrower and more regular with depth.  Shear is exhibited where bands become dark grey and more silty.</t>
  </si>
  <si>
    <t>D</t>
  </si>
  <si>
    <t>FO</t>
  </si>
  <si>
    <t>Dark grey to green, variably sheared SLT with interbeds of calcareous, light grey LST(?) up to 3.5 cm wide.  LST interbeds appear brittle and broken with tension gash-like white and black cracks orthogonal to bedding.  Dark grey and green silts are variably deformed, foliation is convolute and highly variable throughout with clasts of SLT with stitched, dark grey &lt;1mm wide margins to breccia textures throughout.  Some Qz-Ca veining and irregular masses are present where shear appears strongest.</t>
  </si>
  <si>
    <t>Banded maroon and green mudstone with MG-CG interbeds(?) of light grey calcareous LST(?).  Green-maroon bedding/banding is narrower and more frequent than uphole, widths range from &lt;1 mm to 25 cm wide with a strongly common orientation.  Trace black cBX is seen in some green mudstone interbeds.</t>
  </si>
  <si>
    <t>CGL</t>
  </si>
  <si>
    <t>CG</t>
  </si>
  <si>
    <t>LT</t>
  </si>
  <si>
    <t>Light to dark grey pebble to sand sized, calcareous conglomerate.  Clasts are &lt;8mm in size within a sandy matrix.  Clasts are tabular, commonly oriented parallel to bedding/FO.  Trace elongate blebs of dark metallic yellow Py present.  Interbed generally coarsens downwards.</t>
  </si>
  <si>
    <t>FO in marron-green MST, 50 to 60 degrees TCA</t>
  </si>
  <si>
    <t>var.</t>
  </si>
  <si>
    <t>Banding in maroon-green MST, variably oriented 45-80 degrees TCA and to each other.</t>
  </si>
  <si>
    <t>FO in maroon-green MST shallows here to 30 degrees TCA.</t>
  </si>
  <si>
    <t>MG LST interbeds oriented 45-55 degrees TCA.</t>
  </si>
  <si>
    <t>CG white calcite and opague quartz vein with irregular margins, 7.5 cm wide.</t>
  </si>
  <si>
    <t>CG white calcite and opaque Qz vein with sharp margins, 50 degrees TCA, 3.5 cm wide.</t>
  </si>
  <si>
    <t>CG white opaque Qz and pink and yellow Ca with irregular margins, 1.9 to 2.4 cm wide.</t>
  </si>
  <si>
    <t>n/a</t>
  </si>
  <si>
    <t>Contact is gradational, becoming more green with black bands dropping off below 36.35 m.</t>
  </si>
  <si>
    <t>Duplicate</t>
  </si>
  <si>
    <t>Standard C-3</t>
  </si>
  <si>
    <t>Blank</t>
  </si>
  <si>
    <t>L829515</t>
  </si>
  <si>
    <t>L829516</t>
  </si>
  <si>
    <t>L829517</t>
  </si>
  <si>
    <t>L829518</t>
  </si>
  <si>
    <t>L829519</t>
  </si>
  <si>
    <t>L829520</t>
  </si>
  <si>
    <t>L829521</t>
  </si>
  <si>
    <t>L829522</t>
  </si>
  <si>
    <t>L829523</t>
  </si>
  <si>
    <t>L829524</t>
  </si>
  <si>
    <t>L829525</t>
  </si>
  <si>
    <t>L829526</t>
  </si>
  <si>
    <t>L829527</t>
  </si>
  <si>
    <t>L829528</t>
  </si>
  <si>
    <t>L829529</t>
  </si>
  <si>
    <t>L829530</t>
  </si>
  <si>
    <t>L829531</t>
  </si>
  <si>
    <t>L829532</t>
  </si>
  <si>
    <t>L829533</t>
  </si>
  <si>
    <t>L829534</t>
  </si>
  <si>
    <t>L829535</t>
  </si>
  <si>
    <t>L829536</t>
  </si>
  <si>
    <t>L829537</t>
  </si>
  <si>
    <t>L829538</t>
  </si>
  <si>
    <t>L829539</t>
  </si>
  <si>
    <t>L829540</t>
  </si>
  <si>
    <t>L829541</t>
  </si>
  <si>
    <t>L829542</t>
  </si>
  <si>
    <t>L829543</t>
  </si>
  <si>
    <t>L829544</t>
  </si>
  <si>
    <t>L829545</t>
  </si>
  <si>
    <t>L829546</t>
  </si>
  <si>
    <t>L829547</t>
  </si>
  <si>
    <t>L829548</t>
  </si>
  <si>
    <t>L829549</t>
  </si>
  <si>
    <t>L829550</t>
  </si>
  <si>
    <t>L829551</t>
  </si>
  <si>
    <t>L829552</t>
  </si>
  <si>
    <t>L829553</t>
  </si>
  <si>
    <t>L829554</t>
  </si>
  <si>
    <t>L829555</t>
  </si>
  <si>
    <t>L829556</t>
  </si>
  <si>
    <t>CE-11-04</t>
  </si>
  <si>
    <t>Beaudoin</t>
  </si>
  <si>
    <t>NTW</t>
  </si>
  <si>
    <t>A. Mitchell, K. Unger</t>
  </si>
  <si>
    <t>Compass</t>
  </si>
  <si>
    <t>LST</t>
  </si>
  <si>
    <t>LM</t>
  </si>
  <si>
    <t>BX</t>
  </si>
  <si>
    <t>Rg</t>
  </si>
  <si>
    <t>Light to dark grey, strongly to intensely BX LST with deformed, dark grey silty interbeds.  Angular light to medium grey LST clasts are supported by CG, white calcite and quartz sBX matrix with intermittent patches of tBX textures where dark grey silts appear strongly deformed.  Trace blembs of Py are present as blebs &lt;1 mm with deformed silty interbeds.</t>
  </si>
  <si>
    <t>Light to dark grey, MG to FG, variably BX LST with silty LST/SST laminations and interbeds.  Solution collpase BX textrures variable throughout, overprinting narrow dark grey cBX.  Silty interbeds variably deformed where BX textures are strongest.</t>
  </si>
  <si>
    <t>Dark grey to dark grey-green FG MST/SLT with vFG grains of trace Py disseminated thoughout.  Fine black grains of sand/silt visible with handlens.  Bands of light grey dolomitic rock 1 mm to 2.7 cm thick are intermittent throughout, often hosting black cracks orthoganal to banding/bedding.  Dolomitic bands/beds generally planar but do exhibit shear and are undulate and broken where core is deformed.  Trace Rg is present on fractures as powdery orange coatings.</t>
  </si>
  <si>
    <t>SH</t>
  </si>
  <si>
    <t>ARG</t>
  </si>
  <si>
    <t>Medium to dark grey, ARG altered, strongly deformed banded/bedded MST and DST.  Broken clasts of dolomitic rock appear rounded and are 1 mmto 2.1 cm in size, supported by dark to medium grey ARG altered mudstone.</t>
  </si>
  <si>
    <t>Medium to dark grey, moderately ARG altered, strongly deformed LST with irregular and broken dolomitic beds/bands.  An undulate shear favric is pervasive with medium grey-green and dark grey, soft, FG bands with light grey, non-calcareous nodules trhoughout with trace blebs of Py forming stringes of blebs up to 1.8 cm long parallel with shear FO.  ARG altereation best exhibited on fracture faces which feel soapy with powdery clay partings.</t>
  </si>
  <si>
    <t>DST</t>
  </si>
  <si>
    <t>Medium to light grey, variably BX DST with intermittent Rg MX and trace Py.  Rock is dolomitic throughout, fizzing only when scratched.  sBX textures most common, with intermittent cBX sometimes overprinting sBX.  sBX characterized by white, variably calcareous and quartz bearing, CG bands and structures supporting angular, grey DST clasts to narrow, &lt;1 cm wide "zebra-like" stripes.  Rg present as orange fillings along cracks and brittle, angular fractures.  Py present as dark yellow, FG blebs and sinuous masses.</t>
  </si>
  <si>
    <t>MG</t>
  </si>
  <si>
    <t>Medium to dark grey, FG to MG cBX DST with red-orange Rg MX intermittently throughout.  Core is strongly cBX to a few scattered &lt;20 cm intervals of mBX(tBX?) with FG, dark matrix supporting round DST clasts (debrite?)  Rg is present as fracture fills in narrow angular cracks and spaces, locally up to 2-5% on 20 cm scale.  Py present as dark yellow, FG, sinuous bands with soft black margins.</t>
  </si>
  <si>
    <t>EW</t>
  </si>
  <si>
    <t>Gradational change in MST, less green to more grey, core dominantly LST below 109.51 m</t>
  </si>
  <si>
    <t>Sharp contact 40 degrees TCA, BX LST above FG, dark grey and medium grey interbedded MST.</t>
  </si>
  <si>
    <t>CN irregular, defined by black gougy clay and BX seam oriented 50 degrees TCA, deformed MST above and BX DST below</t>
  </si>
  <si>
    <t>Change from broad sBX DST textures to tighter tBX DST over 10 cm.</t>
  </si>
  <si>
    <t>Change from tBX-cBX DST to pitted, darker DST over 3 cm.</t>
  </si>
  <si>
    <t>Abrupt contact obscured by broken core, rapid change in DST to dark, black, pitted DCB altered, deformed core.</t>
  </si>
  <si>
    <t>CN defimed by sharp change from no reaction with HCl to strong reaction below 243.92 m</t>
  </si>
  <si>
    <t>LST ablove, DST below, defined by hiatus of HCl reaction at 252.10 m</t>
  </si>
  <si>
    <t>Gradational change from DST to LST, LST dominateds below 323.10 m.</t>
  </si>
  <si>
    <t>Clastic LST CGL above deformed interbeds at 327.30 m.</t>
  </si>
  <si>
    <t>FLT</t>
  </si>
  <si>
    <t>ST</t>
  </si>
  <si>
    <t>banding in maroon and green MST, 45degrees TCA.</t>
  </si>
  <si>
    <t>LST interbeds, 45 degrees TCA, strongly common orientation.</t>
  </si>
  <si>
    <t>Dolomitic interbeds, 50 degrees TCA.</t>
  </si>
  <si>
    <t>FLT, orientation 40-50 degrees TCA, defined by a planar fabric and clast orientation in fault material.</t>
  </si>
  <si>
    <t>sBX fabric, weakly common orientation 30-40 degrees TCA, defined by subparallel sBX bands.</t>
  </si>
  <si>
    <t>Strong FP in deformed/sheared MST, 50 degrees TCA, becomes convolute below 150.43 m.</t>
  </si>
  <si>
    <t>Rg fractures, variably oriented, most commonly 70-80 degrees TCA, &lt;2 mm in width.</t>
  </si>
  <si>
    <t>Dark yellow Py stringers, 15-20 degrees TCA, 1 to 4 mm wide.</t>
  </si>
  <si>
    <t>Brilliant red Rg filled fradcture, 30 degrees TCA, CG Rg crystals, 3 mm wide.</t>
  </si>
  <si>
    <t>"Zebra-like" DST fabric, commonly oriended 40-45 degrees TCA.</t>
  </si>
  <si>
    <t>Strong bedding fabric on 5 cm scale between folded and deformed rock, 50 degrees TCA.</t>
  </si>
  <si>
    <t>Py veinlet with black clay margins, 40-45 degrees TCA.</t>
  </si>
  <si>
    <t>Strong bedding, 45 degrees TCA, defined by silty 1-3 mm wide interbeds.</t>
  </si>
  <si>
    <t>BD strong, 20-40 degrees TCA, steepening with depth.</t>
  </si>
  <si>
    <t>Core preferentially fractures at 60-65 degrees TCA, 3 to 7 per meter.</t>
  </si>
  <si>
    <t>Intermittent "zebra-like" sBX textures, 30-35 degrees TCA.</t>
  </si>
  <si>
    <t>Silty interbeds in LST, 25-30 degrees TCA.</t>
  </si>
  <si>
    <t>Medium to light grey, intensely sBX DST with trace Rg.  CG white dolomite +/- calcite supports angular, medium to dark grey DST clasts.  Trace pastel-orange Rg is present as fracture fills in angular cracks and spaces.  Rg decreases with depth.</t>
  </si>
  <si>
    <t>Medium to light grey, variably BX DST.  sBX textures are intermittent, appearing stronger over intervals up to 2.2 m to weak or "zebra-like" on 20 cm scale.  Trace Py present as sinuous veinlets, dark yellow stringers and irregular masses of FG crystals wheresBX is strongest.  Trace Rg is present as powdery orange coatings on some fracture faces.  Weak black &lt;1 mm wide cBX overprints sBX textures.</t>
  </si>
  <si>
    <t>Medium to light grey clasts of angular DST tBX in a dark grey, FG matrix with white, weak cBX.  Trace Rg present as  rare fracture fills.  tBX overprints sBX textures.</t>
  </si>
  <si>
    <t>Medium to light grey, MG to CG DST with weak to moderate sBX textures between bands/beds of "massive", MG to CG pitted, DST.  sBX strong over small intervals of 20 cm, though typically weaker, patchy and "zebra-like".  Some white weak cBX is present variably throughout.  Rg is present as fills in brittle, angular cracks and open vugs where sBX is strongest.  Dark yellow Py stringers locally associated with Rg Mx.  sBX matrix is dolomitic with variable Qz and Ca.</t>
  </si>
  <si>
    <t xml:space="preserve">Medium to light grey, MG to CG DST with moderate to strong sBX.  Coarse dolomite +/- Ca and Qz sBX matrix supports angular grey DST clasts in bands up to 80 cm in widths, down to "zebra-like" stripes &lt;1 cm in width.  Rg present as brilliant red and orange fracture fills along brittle, angular fractures throughout DST and sBX matrix.  Rg increases with depth. </t>
  </si>
  <si>
    <t>Medium to light grey, intensely BX DST with angular, sporatic tBX textures overprinting sBX.  Anomalous, yellow-brown, CG translucent calcite forming irregular veins and masses overprint sBX textures.  Core surface is variably pitted.  Trace Rg present as brilliant red angular growths in white sBX.</t>
  </si>
  <si>
    <t>Medium to dark grey, intensely BX DST with deformed silty interbeds.  ARG alteration of silty beds is weak, and defined by clay-like softness.  Core is variably pitted throughout (DCB?)  Soft, white calcareous structures and blebs are variably oriented throughout.  Py is present as dark yellow, very soft, sinous stringers with dark grey, ARG altered fractures and stringer margins.</t>
  </si>
  <si>
    <t>Dark grey and orange, intensely deformed, pitted, interbedded, very soft, ARG and DCB altered silty carbonate (?).  Rock exhibits folded and deformed bedding with broken, tabular clasts with relict bedding in a soft, dark grey matrix.  1-2 % Rg, present as angular fills in cracks and open space.  Core surface is variably pitted.  Where ARG alteration is strongest, irregular blocks of core are bound in the tray by clay.</t>
  </si>
  <si>
    <t>Medium grey, intensely calcareous, FG LST with narrow, dark grey silty interbeds.  Silty interbeds 1 mm to 2 cm thick, at times weakly sinuous.  Clastic CGL textures sometimes seen in LST.  Irregular, white CG Ca veins intermittent and randomly oriented throughout.  BD fabric is pervasive and strong.  Trace Rg present with white Ca veins.</t>
  </si>
  <si>
    <t>Dark to medium grey, variably deformed, interbedded LST and SLT with 2% Rg.  Tg present as CG, angular fills in open fractures and narrow cracks along deformed silty interbeds.   Rock is folded and brecciated (soft sediment?), dark but calcareous and lacks pitting associated with DCB/SIL alteration.  ARG alteration of silty interbeds strong, most are dark grey and very soft.</t>
  </si>
  <si>
    <t>Interbedded silty LST with weakARG.  Some silty interbeds altered to soft, powdery grey clays.  Silty interbeds 1 mm to 2.2 cm thich, appearing more sinuous when thin.  ~30-35% of rock is silty interbeds.  Trace Rg with cariably oriented CG Ca veins.</t>
  </si>
  <si>
    <t>Medium grey, clastic DST.  Rounded tabular, medium to dark grey LST clasts 2 mm to 3.2 cm in size present in a clast supported CGL.  Irregular Ca veins crosscut CGL, hosting trace Rg.</t>
  </si>
  <si>
    <t>MX?</t>
  </si>
  <si>
    <t>DCB</t>
  </si>
  <si>
    <t>Medium grey, FG LST with silty, variably calcareous, FG dark grey interbeds and laminations.  Bedding fabric strong and pervasive throughout.  Silty interbeds &lt;1 mm to 4.9 cm thick, appearing sinuous where thinnest.  CG, white calcite veins are scattered throughout and are randomly oriented.   Intermittent masses/veins of beef calcite with dark grey narrow striations (?) scattered throughout.   Weak white cBX structures become evident with increasing depth.</t>
  </si>
  <si>
    <t>Medium to dark grey LST with cbX increasing to sBX with depth.  Dolomitic alteration present, HCl reaction variable and patchy.  Core is darker as depth increases, silty interbeds becoming obscured or absent.  Trace brilliant red Rg present as angular, coarse grained crystals with calcareous fracture fills/vein breccia at 282.51 m.</t>
  </si>
  <si>
    <t xml:space="preserve">Dark to medium grey, strongly sBX to cBX DST.  CG white dolomite +/- Ca and Qz sBX matrix supports angular, dark grey to medium grey DST clasts to irregular, white pock marks (ooids?) where sBX is weakest.  cBX textures variable, often associated with weak ARG alteration.  Trace Rg present as CG brilliant red crystals with white, calcareous sBX.  Trace CG, yellow spalerite present with a band if texturally different sBX.  </t>
  </si>
  <si>
    <t>Dark to light grey, fairly ARG altered, variably BX DST.  Angular grey DST clasts supported by sBX matrix with cBX overprints.  ARG present as soft grey clay along cBX structures, at times appearing an anomalous grey-green colour.  Core is blocky, less competent than above or below.</t>
  </si>
  <si>
    <t>Grey angular DST clasts with brilliant red and white calcite and realgar sBX matrix, Rg ~10% of subinterval.  uCN and lCN sharp, defined by extent of Rg MX on fracture faces.</t>
  </si>
  <si>
    <t>Medium to light grey clastic DST, tabular clasts of polylithic DST and LST form a breccia/conglomerate, coarsening downwards from 2mm to &gt;core width.  Core becomes increasingly calcareous with depth.  Some CGL clasts have sutured margins.</t>
  </si>
  <si>
    <t>Medium to dark grey, BX to bedded LST.  Tabular to sub rounded clasts 4 mm to &gt;core width abruptly changed to bedded LST with silty interbeds at 327.30 m.  Narrow dark grey sinuous silty interbeds defined bedding.</t>
  </si>
  <si>
    <t>DOL</t>
  </si>
  <si>
    <t>Sp</t>
  </si>
  <si>
    <t>RD</t>
  </si>
  <si>
    <t>EOH  Low on rods, hole terminated at end of day shift.</t>
  </si>
  <si>
    <t>Tl (ppm)</t>
  </si>
  <si>
    <t>As (ppm)</t>
  </si>
  <si>
    <t>Au (g/t)</t>
  </si>
  <si>
    <t>Batch</t>
  </si>
  <si>
    <t>Sample</t>
  </si>
  <si>
    <t>Recovery (%)</t>
  </si>
  <si>
    <t>L829557</t>
  </si>
  <si>
    <t>L829558</t>
  </si>
  <si>
    <t>L829559</t>
  </si>
  <si>
    <t>L829560</t>
  </si>
  <si>
    <t>L829561</t>
  </si>
  <si>
    <t>L829562</t>
  </si>
  <si>
    <t>L829563</t>
  </si>
  <si>
    <t>L829564</t>
  </si>
  <si>
    <t>L829565</t>
  </si>
  <si>
    <t>L829566</t>
  </si>
  <si>
    <t>L829567</t>
  </si>
  <si>
    <t>L829568</t>
  </si>
  <si>
    <t>L829569</t>
  </si>
  <si>
    <t>L829570</t>
  </si>
  <si>
    <t>L829571</t>
  </si>
  <si>
    <t>L829572</t>
  </si>
  <si>
    <t>L829573</t>
  </si>
  <si>
    <t>L829574</t>
  </si>
  <si>
    <t>L829575</t>
  </si>
  <si>
    <t>L829576</t>
  </si>
  <si>
    <t>L829577</t>
  </si>
  <si>
    <t>L829578</t>
  </si>
  <si>
    <t>L829579</t>
  </si>
  <si>
    <t>L829580</t>
  </si>
  <si>
    <t>L829581</t>
  </si>
  <si>
    <t>L829582</t>
  </si>
  <si>
    <t>L829583</t>
  </si>
  <si>
    <t>L829584</t>
  </si>
  <si>
    <t>L829585</t>
  </si>
  <si>
    <t>L829586</t>
  </si>
  <si>
    <t>L829587</t>
  </si>
  <si>
    <t>L829588</t>
  </si>
  <si>
    <t>L829589</t>
  </si>
  <si>
    <t>L829590</t>
  </si>
  <si>
    <t>L829591</t>
  </si>
  <si>
    <t>L829592</t>
  </si>
  <si>
    <t>L829593</t>
  </si>
  <si>
    <t>L829594</t>
  </si>
  <si>
    <t>L829595</t>
  </si>
  <si>
    <t>L829596</t>
  </si>
  <si>
    <t>L829597</t>
  </si>
  <si>
    <t>L829598</t>
  </si>
  <si>
    <t>L829599</t>
  </si>
  <si>
    <t>L829600</t>
  </si>
  <si>
    <t>L829601</t>
  </si>
  <si>
    <t>L829602</t>
  </si>
  <si>
    <t>L829603</t>
  </si>
  <si>
    <t>L829604</t>
  </si>
  <si>
    <t>L829605</t>
  </si>
  <si>
    <t>L829606</t>
  </si>
  <si>
    <t>L829607</t>
  </si>
  <si>
    <t>L829608</t>
  </si>
  <si>
    <t>L829609</t>
  </si>
  <si>
    <t>L829610</t>
  </si>
  <si>
    <t>L829611</t>
  </si>
  <si>
    <t>L829612</t>
  </si>
  <si>
    <t>L829613</t>
  </si>
  <si>
    <t>L829614</t>
  </si>
  <si>
    <t>L829615</t>
  </si>
  <si>
    <t>L829616</t>
  </si>
  <si>
    <t>L829617</t>
  </si>
  <si>
    <t>L829618</t>
  </si>
  <si>
    <t>L829619</t>
  </si>
  <si>
    <t>L829620</t>
  </si>
  <si>
    <t>L829621</t>
  </si>
  <si>
    <t>L829622</t>
  </si>
  <si>
    <t>L829623</t>
  </si>
  <si>
    <t>L829624</t>
  </si>
  <si>
    <t>L829625</t>
  </si>
  <si>
    <t>L829626</t>
  </si>
  <si>
    <t>L829627</t>
  </si>
  <si>
    <t>L829628</t>
  </si>
  <si>
    <t>L829629</t>
  </si>
  <si>
    <t>L829630</t>
  </si>
  <si>
    <t>L829631</t>
  </si>
  <si>
    <t>L829632</t>
  </si>
  <si>
    <t>L829633</t>
  </si>
  <si>
    <t>L829634</t>
  </si>
  <si>
    <t>L829635</t>
  </si>
  <si>
    <t>L829636</t>
  </si>
  <si>
    <t>L829637</t>
  </si>
  <si>
    <t>L829638</t>
  </si>
  <si>
    <t>L829639</t>
  </si>
  <si>
    <t>Standard C-4</t>
  </si>
  <si>
    <t>L829640</t>
  </si>
  <si>
    <t>Standard C-1</t>
  </si>
  <si>
    <t>L829641</t>
  </si>
  <si>
    <t>L829642</t>
  </si>
  <si>
    <t>L829643</t>
  </si>
  <si>
    <t>L829644</t>
  </si>
  <si>
    <t>L829645</t>
  </si>
  <si>
    <t>L829646</t>
  </si>
  <si>
    <t>L829647</t>
  </si>
  <si>
    <t>L829648</t>
  </si>
  <si>
    <t>L829649</t>
  </si>
  <si>
    <t>L829650</t>
  </si>
  <si>
    <t>L829651</t>
  </si>
  <si>
    <t>L829652</t>
  </si>
  <si>
    <t>L829653</t>
  </si>
  <si>
    <t>L829654</t>
  </si>
  <si>
    <t>L829655</t>
  </si>
  <si>
    <t>L829656</t>
  </si>
  <si>
    <t>L829657</t>
  </si>
  <si>
    <t>L829658</t>
  </si>
  <si>
    <t>OVB/casing, no recovery</t>
  </si>
  <si>
    <t>Interbedded DK GY SLT and FG sandy layers</t>
  </si>
  <si>
    <t>Maroon and blue-green Mudstone</t>
  </si>
  <si>
    <t>Grey and green bedded SLT.</t>
  </si>
  <si>
    <t>sBX LST with silty interbeds.</t>
  </si>
  <si>
    <t>Grey to green FG MST and dolomitic bands/beds.</t>
  </si>
  <si>
    <t>Variably BX DST, trace Rg.</t>
  </si>
  <si>
    <t>Dark grey-black, ARG alt. silty LST, 2% Rg.</t>
  </si>
  <si>
    <t>FG medium grey LST with silty narrow interbeds.</t>
  </si>
  <si>
    <t>strongly sBX to cBX DST</t>
  </si>
  <si>
    <t>LST CGL to LST with silty interbeds.</t>
  </si>
  <si>
    <t>August 20th to Aug. 27, 2011</t>
  </si>
  <si>
    <t>L829515 to L829658</t>
  </si>
  <si>
    <t>8, 9, 10, 11, 12</t>
  </si>
  <si>
    <t>Hg (ppm)</t>
  </si>
  <si>
    <t>&lt;0.01</t>
  </si>
  <si>
    <t>&lt;5</t>
  </si>
  <si>
    <t>&lt;0.02</t>
  </si>
  <si>
    <t>Hole: CE 11-04                           Name: CRAG EAST                 Page 6 of 17</t>
  </si>
  <si>
    <t>Hole: CE 11-04                            Name: CRAG EAST                     Page 7 of 17</t>
  </si>
  <si>
    <t>Hole: CE 11-04                                 Name: CRAG EAST                                  Page 8 of 17</t>
  </si>
  <si>
    <t>Hole:  CE 11-04                                                          Page 12 of 17</t>
  </si>
  <si>
    <t>Hole:  CE 11-04                                                          Page 13 of 17</t>
  </si>
  <si>
    <t>Hole: CE 11-04                                                             Name: CRAG EAST                                                                  Page 16 of 17</t>
  </si>
  <si>
    <t>Hole: CE 11-04                                                                                           Name: CRAG EAST                                                                    Page 17 of 17</t>
  </si>
  <si>
    <t>CRAG EAST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</si>
</sst>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right style="dotted"/>
      <top style="thin"/>
      <bottom style="thin"/>
    </border>
    <border>
      <left style="dotted"/>
      <right style="thin"/>
      <top style="thin"/>
      <bottom style="thin"/>
    </border>
    <border>
      <left style="thin">
        <color theme="0" tint="-0.3499799966812134"/>
      </left>
      <right>
        <color indexed="63"/>
      </right>
      <top>
        <color indexed="63"/>
      </top>
      <bottom>
        <color indexed="63"/>
      </bottom>
    </border>
    <border>
      <left style="hair"/>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theme="0" tint="-0.24997000396251678"/>
      </bottom>
    </border>
    <border>
      <left style="thin">
        <color indexed="22"/>
      </left>
      <right style="thin">
        <color theme="0" tint="-0.24997000396251678"/>
      </right>
      <top>
        <color indexed="63"/>
      </top>
      <bottom>
        <color indexed="63"/>
      </bottom>
    </border>
    <border>
      <left style="thin">
        <color indexed="22"/>
      </left>
      <right style="thin">
        <color theme="0" tint="-0.24997000396251678"/>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theme="0" tint="-0.24997000396251678"/>
      </bottom>
    </border>
    <border>
      <left style="thin">
        <color indexed="22"/>
      </left>
      <right>
        <color indexed="63"/>
      </right>
      <top style="thin">
        <color indexed="22"/>
      </top>
      <bottom style="thin">
        <color indexed="22"/>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indexed="22"/>
      </left>
      <right style="thin">
        <color indexed="22"/>
      </right>
      <top style="thin">
        <color theme="0" tint="-0.24997000396251678"/>
      </top>
      <bottom style="thin">
        <color theme="0" tint="-0.24997000396251678"/>
      </bottom>
    </border>
    <border>
      <left>
        <color indexed="63"/>
      </left>
      <right style="thin">
        <color indexed="22"/>
      </right>
      <top>
        <color indexed="63"/>
      </top>
      <bottom style="thin">
        <color theme="0" tint="-0.24997000396251678"/>
      </bottom>
    </border>
    <border>
      <left style="thin">
        <color indexed="22"/>
      </left>
      <right style="thin">
        <color theme="0" tint="-0.24997000396251678"/>
      </right>
      <top style="thin">
        <color indexed="22"/>
      </top>
      <bottom style="thin">
        <color indexed="22"/>
      </bottom>
    </border>
    <border>
      <left>
        <color indexed="63"/>
      </left>
      <right style="thin">
        <color theme="0" tint="-0.24997000396251678"/>
      </right>
      <top style="thin">
        <color theme="0" tint="-0.24997000396251678"/>
      </top>
      <bottom style="thin">
        <color theme="0" tint="-0.24997000396251678"/>
      </bottom>
    </border>
    <border>
      <left style="thin">
        <color indexed="22"/>
      </left>
      <right style="thin">
        <color theme="0" tint="-0.24997000396251678"/>
      </right>
      <top style="thin">
        <color theme="0" tint="-0.24997000396251678"/>
      </top>
      <bottom style="thin">
        <color theme="0" tint="-0.24997000396251678"/>
      </bottom>
    </border>
    <border>
      <left style="thin">
        <color indexed="22"/>
      </left>
      <right style="thin">
        <color theme="0" tint="-0.24997000396251678"/>
      </right>
      <top style="thin">
        <color indexed="22"/>
      </top>
      <bottom style="thin">
        <color theme="0" tint="-0.24997000396251678"/>
      </bottom>
    </border>
    <border>
      <left>
        <color indexed="63"/>
      </left>
      <right style="thin">
        <color indexed="22"/>
      </right>
      <top style="thin">
        <color theme="0" tint="-0.24997000396251678"/>
      </top>
      <bottom style="thin">
        <color theme="0" tint="-0.24997000396251678"/>
      </bottom>
    </border>
    <border>
      <left>
        <color indexed="63"/>
      </left>
      <right>
        <color indexed="63"/>
      </right>
      <top style="thin"/>
      <bottom style="thin"/>
    </border>
    <border>
      <left style="thin">
        <color indexed="22"/>
      </left>
      <right style="thin">
        <color indexed="22"/>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dotted">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color indexed="63"/>
      </top>
      <bottom>
        <color indexed="63"/>
      </bottom>
    </border>
    <border>
      <left>
        <color indexed="63"/>
      </left>
      <right style="thin">
        <color indexed="8"/>
      </right>
      <top style="hair">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style="thin">
        <color indexed="8"/>
      </right>
      <top style="thin"/>
      <bottom style="thin"/>
    </border>
    <border>
      <left>
        <color indexed="63"/>
      </left>
      <right>
        <color indexed="63"/>
      </right>
      <top style="hair">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9">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horizontal="center"/>
    </xf>
    <xf numFmtId="0" fontId="0" fillId="0" borderId="10" xfId="0" applyBorder="1" applyAlignment="1">
      <alignment/>
    </xf>
    <xf numFmtId="2" fontId="0" fillId="0" borderId="10" xfId="0" applyNumberFormat="1" applyBorder="1" applyAlignment="1">
      <alignment horizontal="center"/>
    </xf>
    <xf numFmtId="2" fontId="0" fillId="0" borderId="10" xfId="0" applyNumberFormat="1" applyBorder="1" applyAlignment="1">
      <alignment/>
    </xf>
    <xf numFmtId="172" fontId="0" fillId="0" borderId="10" xfId="0" applyNumberFormat="1" applyBorder="1" applyAlignment="1">
      <alignment/>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0" xfId="0" applyFont="1" applyBorder="1" applyAlignment="1">
      <alignment/>
    </xf>
    <xf numFmtId="0" fontId="1" fillId="0" borderId="19" xfId="0" applyFont="1" applyBorder="1" applyAlignment="1">
      <alignment horizontal="center" textRotation="90" wrapText="1"/>
    </xf>
    <xf numFmtId="0" fontId="1" fillId="0" borderId="20"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2" fontId="1" fillId="0" borderId="12" xfId="0" applyNumberFormat="1" applyFont="1" applyBorder="1" applyAlignment="1">
      <alignment horizontal="center" vertical="center"/>
    </xf>
    <xf numFmtId="0" fontId="0" fillId="0" borderId="21" xfId="0" applyBorder="1" applyAlignment="1">
      <alignment horizontal="center"/>
    </xf>
    <xf numFmtId="2" fontId="4" fillId="0" borderId="22" xfId="0" applyNumberFormat="1" applyFont="1" applyBorder="1" applyAlignment="1">
      <alignment horizontal="center" vertical="center"/>
    </xf>
    <xf numFmtId="0" fontId="7" fillId="0" borderId="0" xfId="0" applyFont="1" applyAlignment="1">
      <alignment vertical="center" textRotation="180" wrapText="1"/>
    </xf>
    <xf numFmtId="0" fontId="0" fillId="0" borderId="23" xfId="0" applyBorder="1" applyAlignment="1">
      <alignment horizont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3" xfId="0" applyFont="1" applyBorder="1" applyAlignment="1">
      <alignment horizontal="center"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19" xfId="0" applyFont="1" applyBorder="1" applyAlignment="1">
      <alignment horizontal="center" textRotation="90"/>
    </xf>
    <xf numFmtId="0" fontId="10" fillId="0" borderId="20"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4"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5"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6" xfId="0" applyFont="1" applyBorder="1" applyAlignment="1">
      <alignment horizontal="left"/>
    </xf>
    <xf numFmtId="0" fontId="0" fillId="0" borderId="26"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7"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28" xfId="0" applyFont="1" applyBorder="1" applyAlignment="1">
      <alignment horizontal="center"/>
    </xf>
    <xf numFmtId="1" fontId="0" fillId="0" borderId="28" xfId="0" applyNumberFormat="1" applyFont="1" applyBorder="1" applyAlignment="1">
      <alignment horizontal="center"/>
    </xf>
    <xf numFmtId="2" fontId="0" fillId="0" borderId="29" xfId="0" applyNumberFormat="1" applyFont="1" applyBorder="1" applyAlignment="1">
      <alignment/>
    </xf>
    <xf numFmtId="1" fontId="0" fillId="0" borderId="29" xfId="0" applyNumberFormat="1" applyFont="1" applyBorder="1" applyAlignment="1">
      <alignment horizontal="center"/>
    </xf>
    <xf numFmtId="172" fontId="0" fillId="0" borderId="29" xfId="0" applyNumberFormat="1" applyFont="1" applyBorder="1" applyAlignment="1">
      <alignment horizontal="center"/>
    </xf>
    <xf numFmtId="0" fontId="0" fillId="0" borderId="29" xfId="0" applyFont="1" applyBorder="1" applyAlignment="1">
      <alignment/>
    </xf>
    <xf numFmtId="2" fontId="0" fillId="0" borderId="28" xfId="0" applyNumberFormat="1" applyFont="1" applyBorder="1" applyAlignment="1">
      <alignment horizontal="center"/>
    </xf>
    <xf numFmtId="1" fontId="0" fillId="0" borderId="28" xfId="0" applyNumberFormat="1" applyBorder="1" applyAlignment="1">
      <alignment horizontal="center"/>
    </xf>
    <xf numFmtId="172" fontId="0" fillId="0" borderId="28" xfId="0" applyNumberFormat="1" applyFont="1" applyBorder="1" applyAlignment="1">
      <alignment horizontal="center"/>
    </xf>
    <xf numFmtId="0" fontId="0" fillId="0" borderId="28" xfId="0" applyBorder="1" applyAlignment="1">
      <alignment horizontal="center"/>
    </xf>
    <xf numFmtId="1" fontId="0" fillId="0" borderId="29" xfId="0" applyNumberFormat="1" applyFont="1" applyBorder="1" applyAlignment="1">
      <alignment/>
    </xf>
    <xf numFmtId="172" fontId="0" fillId="0" borderId="29" xfId="0" applyNumberFormat="1" applyFont="1" applyBorder="1" applyAlignment="1">
      <alignment/>
    </xf>
    <xf numFmtId="2" fontId="0" fillId="0" borderId="30" xfId="0" applyNumberFormat="1" applyFont="1" applyBorder="1" applyAlignment="1">
      <alignment/>
    </xf>
    <xf numFmtId="1" fontId="0" fillId="0" borderId="30" xfId="0" applyNumberFormat="1" applyFont="1" applyBorder="1" applyAlignment="1">
      <alignment/>
    </xf>
    <xf numFmtId="172" fontId="0" fillId="0" borderId="30" xfId="0" applyNumberFormat="1" applyFont="1" applyBorder="1" applyAlignment="1">
      <alignment/>
    </xf>
    <xf numFmtId="0" fontId="0" fillId="0" borderId="30" xfId="0" applyFont="1" applyBorder="1" applyAlignment="1">
      <alignment/>
    </xf>
    <xf numFmtId="0" fontId="1" fillId="0" borderId="0" xfId="0" applyFont="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right"/>
    </xf>
    <xf numFmtId="2" fontId="0" fillId="0" borderId="33" xfId="0" applyNumberFormat="1" applyBorder="1" applyAlignment="1">
      <alignment horizontal="right"/>
    </xf>
    <xf numFmtId="2" fontId="0" fillId="0" borderId="33" xfId="0" applyNumberFormat="1" applyFont="1" applyBorder="1" applyAlignment="1">
      <alignment horizontal="center"/>
    </xf>
    <xf numFmtId="2" fontId="0" fillId="0" borderId="33" xfId="0" applyNumberFormat="1" applyBorder="1" applyAlignment="1">
      <alignment/>
    </xf>
    <xf numFmtId="0" fontId="0" fillId="0" borderId="34" xfId="0" applyFont="1" applyBorder="1" applyAlignment="1">
      <alignment horizontal="right"/>
    </xf>
    <xf numFmtId="0" fontId="0" fillId="0" borderId="35" xfId="0" applyFont="1" applyBorder="1" applyAlignment="1">
      <alignment horizontal="right"/>
    </xf>
    <xf numFmtId="0" fontId="0" fillId="0" borderId="33" xfId="0" applyBorder="1" applyAlignment="1">
      <alignment/>
    </xf>
    <xf numFmtId="0" fontId="0" fillId="0" borderId="33" xfId="0" applyBorder="1" applyAlignment="1">
      <alignment horizontal="right"/>
    </xf>
    <xf numFmtId="2" fontId="0" fillId="0" borderId="33" xfId="0" applyNumberFormat="1" applyBorder="1" applyAlignment="1">
      <alignment horizontal="center"/>
    </xf>
    <xf numFmtId="2" fontId="0" fillId="0" borderId="36" xfId="0" applyNumberFormat="1" applyFont="1" applyBorder="1" applyAlignment="1">
      <alignment horizontal="center"/>
    </xf>
    <xf numFmtId="2" fontId="0" fillId="0" borderId="37" xfId="0" applyNumberFormat="1" applyFont="1" applyBorder="1" applyAlignment="1">
      <alignment horizontal="center"/>
    </xf>
    <xf numFmtId="2" fontId="0"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1" fontId="0" fillId="0" borderId="10" xfId="0" applyNumberFormat="1" applyBorder="1" applyAlignment="1">
      <alignment/>
    </xf>
    <xf numFmtId="2" fontId="0" fillId="0" borderId="10" xfId="0" applyNumberFormat="1" applyBorder="1" applyAlignment="1">
      <alignment wrapText="1"/>
    </xf>
    <xf numFmtId="0" fontId="0" fillId="0" borderId="38" xfId="0" applyBorder="1" applyAlignment="1">
      <alignment horizontal="center"/>
    </xf>
    <xf numFmtId="0" fontId="0" fillId="0" borderId="39" xfId="0" applyBorder="1" applyAlignment="1">
      <alignment horizontal="center"/>
    </xf>
    <xf numFmtId="0" fontId="0" fillId="0" borderId="15" xfId="0" applyBorder="1" applyAlignment="1">
      <alignment horizontal="center"/>
    </xf>
    <xf numFmtId="0" fontId="0" fillId="0" borderId="14" xfId="0" applyFont="1" applyBorder="1" applyAlignment="1">
      <alignment wrapText="1"/>
    </xf>
    <xf numFmtId="0" fontId="0" fillId="0" borderId="16" xfId="0" applyFont="1" applyBorder="1" applyAlignment="1">
      <alignment horizontal="center"/>
    </xf>
    <xf numFmtId="0" fontId="0" fillId="0" borderId="14" xfId="0" applyFont="1" applyBorder="1" applyAlignment="1">
      <alignment horizontal="center"/>
    </xf>
    <xf numFmtId="2" fontId="0" fillId="0" borderId="10" xfId="0" applyNumberFormat="1" applyFont="1" applyBorder="1" applyAlignment="1">
      <alignment/>
    </xf>
    <xf numFmtId="0" fontId="0" fillId="0" borderId="15" xfId="0" applyFont="1" applyBorder="1" applyAlignment="1">
      <alignment horizontal="center"/>
    </xf>
    <xf numFmtId="1" fontId="0" fillId="0" borderId="40" xfId="0" applyNumberFormat="1" applyFont="1" applyBorder="1" applyAlignment="1">
      <alignment horizontal="center"/>
    </xf>
    <xf numFmtId="0" fontId="0" fillId="0" borderId="41" xfId="0" applyBorder="1" applyAlignment="1">
      <alignment horizontal="center"/>
    </xf>
    <xf numFmtId="0" fontId="0" fillId="0" borderId="42" xfId="0" applyBorder="1" applyAlignment="1">
      <alignment/>
    </xf>
    <xf numFmtId="0" fontId="0" fillId="0" borderId="43" xfId="0" applyBorder="1" applyAlignment="1">
      <alignment/>
    </xf>
    <xf numFmtId="0" fontId="0" fillId="0" borderId="41" xfId="0" applyBorder="1" applyAlignment="1">
      <alignment/>
    </xf>
    <xf numFmtId="1" fontId="0" fillId="0" borderId="44" xfId="0" applyNumberFormat="1" applyFont="1" applyBorder="1" applyAlignment="1">
      <alignment horizontal="center"/>
    </xf>
    <xf numFmtId="1" fontId="0" fillId="0" borderId="45" xfId="0" applyNumberFormat="1" applyFont="1" applyBorder="1" applyAlignment="1">
      <alignment horizontal="center"/>
    </xf>
    <xf numFmtId="1" fontId="0" fillId="0" borderId="46" xfId="0" applyNumberForma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1" fontId="0" fillId="0" borderId="51" xfId="0" applyNumberFormat="1" applyBorder="1" applyAlignment="1">
      <alignment horizontal="center"/>
    </xf>
    <xf numFmtId="0" fontId="0" fillId="0" borderId="48"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0" xfId="0" applyAlignment="1">
      <alignment horizontal="center" vertical="center"/>
    </xf>
    <xf numFmtId="0" fontId="0" fillId="0" borderId="23" xfId="0" applyFont="1" applyBorder="1" applyAlignment="1">
      <alignment horizontal="left" vertical="center" wrapText="1"/>
    </xf>
    <xf numFmtId="0" fontId="0" fillId="0" borderId="23" xfId="0" applyBorder="1" applyAlignment="1">
      <alignment horizontal="left" vertical="center" wrapText="1"/>
    </xf>
    <xf numFmtId="2" fontId="0" fillId="0" borderId="50" xfId="0" applyNumberFormat="1" applyBorder="1" applyAlignment="1">
      <alignment horizontal="center"/>
    </xf>
    <xf numFmtId="2" fontId="0" fillId="0" borderId="55" xfId="0" applyNumberFormat="1" applyBorder="1" applyAlignment="1">
      <alignment horizontal="center"/>
    </xf>
    <xf numFmtId="2" fontId="0" fillId="0" borderId="56" xfId="0" applyNumberFormat="1" applyFont="1" applyBorder="1" applyAlignment="1">
      <alignment horizontal="left"/>
    </xf>
    <xf numFmtId="0" fontId="0" fillId="0" borderId="23" xfId="0" applyBorder="1" applyAlignment="1">
      <alignment horizontal="center"/>
    </xf>
    <xf numFmtId="0" fontId="5" fillId="0" borderId="10" xfId="0" applyFont="1" applyBorder="1" applyAlignment="1">
      <alignment horizontal="center"/>
    </xf>
    <xf numFmtId="0" fontId="0" fillId="0" borderId="10" xfId="0" applyNumberFormat="1" applyBorder="1" applyAlignment="1">
      <alignment horizontal="center"/>
    </xf>
    <xf numFmtId="2" fontId="0" fillId="0" borderId="10" xfId="0" applyNumberFormat="1" applyBorder="1" applyAlignment="1">
      <alignment horizontal="center" wrapText="1"/>
    </xf>
    <xf numFmtId="0" fontId="0" fillId="0" borderId="17"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21" xfId="0" applyFont="1" applyFill="1" applyBorder="1" applyAlignment="1">
      <alignment horizontal="center"/>
    </xf>
    <xf numFmtId="2" fontId="0" fillId="0" borderId="10" xfId="0" applyNumberFormat="1" applyFont="1" applyBorder="1" applyAlignment="1">
      <alignment horizontal="right"/>
    </xf>
    <xf numFmtId="2" fontId="0" fillId="0" borderId="10" xfId="0" applyNumberFormat="1" applyBorder="1" applyAlignment="1">
      <alignment horizontal="right"/>
    </xf>
    <xf numFmtId="2" fontId="0" fillId="0" borderId="0" xfId="0" applyNumberFormat="1" applyAlignment="1">
      <alignment horizontal="right"/>
    </xf>
    <xf numFmtId="2" fontId="0" fillId="0" borderId="10" xfId="0" applyNumberFormat="1" applyBorder="1" applyAlignment="1">
      <alignment horizontal="right" wrapText="1"/>
    </xf>
    <xf numFmtId="2" fontId="0" fillId="0" borderId="10" xfId="0" applyNumberFormat="1" applyFill="1" applyBorder="1" applyAlignment="1">
      <alignment/>
    </xf>
    <xf numFmtId="2" fontId="0" fillId="0" borderId="10" xfId="0" applyNumberFormat="1" applyFont="1" applyFill="1" applyBorder="1" applyAlignment="1">
      <alignment/>
    </xf>
    <xf numFmtId="0" fontId="0" fillId="0" borderId="10" xfId="0" applyFont="1" applyBorder="1" applyAlignment="1">
      <alignment wrapText="1"/>
    </xf>
    <xf numFmtId="0" fontId="0" fillId="0" borderId="28" xfId="0" applyFont="1" applyBorder="1" applyAlignment="1">
      <alignment horizontal="center"/>
    </xf>
    <xf numFmtId="0" fontId="0" fillId="0" borderId="10" xfId="0" applyFont="1" applyBorder="1" applyAlignment="1">
      <alignment horizontal="center"/>
    </xf>
    <xf numFmtId="0" fontId="0" fillId="0" borderId="23" xfId="0" applyBorder="1" applyAlignment="1">
      <alignment horizontal="center"/>
    </xf>
    <xf numFmtId="1" fontId="0" fillId="0" borderId="0" xfId="0" applyNumberFormat="1" applyAlignment="1">
      <alignment horizontal="right"/>
    </xf>
    <xf numFmtId="1" fontId="0" fillId="0" borderId="10" xfId="0" applyNumberFormat="1" applyBorder="1" applyAlignment="1">
      <alignment horizontal="right"/>
    </xf>
    <xf numFmtId="2" fontId="0" fillId="0" borderId="57" xfId="0" applyNumberFormat="1" applyFill="1" applyBorder="1" applyAlignment="1">
      <alignment horizontal="right"/>
    </xf>
    <xf numFmtId="2" fontId="0" fillId="0" borderId="49" xfId="0" applyNumberFormat="1" applyFill="1" applyBorder="1" applyAlignment="1">
      <alignment horizontal="right"/>
    </xf>
    <xf numFmtId="2" fontId="0" fillId="0" borderId="45" xfId="0" applyNumberFormat="1" applyFill="1" applyBorder="1" applyAlignment="1">
      <alignment horizontal="right"/>
    </xf>
    <xf numFmtId="2" fontId="0" fillId="0" borderId="41" xfId="0" applyNumberFormat="1" applyFill="1" applyBorder="1" applyAlignment="1">
      <alignment horizontal="right"/>
    </xf>
    <xf numFmtId="2" fontId="0" fillId="0" borderId="23" xfId="0" applyNumberFormat="1" applyBorder="1" applyAlignment="1">
      <alignment horizontal="center" vertical="center" wrapText="1"/>
    </xf>
    <xf numFmtId="0" fontId="0" fillId="0" borderId="23" xfId="0" applyFont="1" applyBorder="1" applyAlignment="1">
      <alignment horizontal="center" vertical="center" wrapText="1"/>
    </xf>
    <xf numFmtId="0" fontId="0" fillId="0" borderId="14" xfId="0" applyFont="1" applyBorder="1" applyAlignment="1">
      <alignment horizontal="left" wrapText="1"/>
    </xf>
    <xf numFmtId="0" fontId="0" fillId="0" borderId="15" xfId="0" applyFont="1" applyBorder="1" applyAlignment="1">
      <alignment wrapText="1"/>
    </xf>
    <xf numFmtId="0" fontId="0" fillId="0" borderId="0" xfId="55">
      <alignment/>
      <protection/>
    </xf>
    <xf numFmtId="1" fontId="0" fillId="0" borderId="0" xfId="55" applyNumberFormat="1">
      <alignment/>
      <protection/>
    </xf>
    <xf numFmtId="2" fontId="0" fillId="0" borderId="0" xfId="55" applyNumberFormat="1">
      <alignment/>
      <protection/>
    </xf>
    <xf numFmtId="1" fontId="0" fillId="0" borderId="10" xfId="55" applyNumberFormat="1" applyBorder="1" applyAlignment="1">
      <alignment wrapText="1"/>
      <protection/>
    </xf>
    <xf numFmtId="2" fontId="0" fillId="0" borderId="57" xfId="55" applyNumberFormat="1" applyFill="1" applyBorder="1" applyAlignment="1">
      <alignment horizontal="center"/>
      <protection/>
    </xf>
    <xf numFmtId="2" fontId="0" fillId="0" borderId="0" xfId="55" applyNumberFormat="1" applyFill="1" applyBorder="1" applyAlignment="1">
      <alignment horizontal="center"/>
      <protection/>
    </xf>
    <xf numFmtId="2" fontId="0" fillId="0" borderId="10" xfId="55" applyNumberFormat="1" applyBorder="1" applyAlignment="1">
      <alignment horizontal="center"/>
      <protection/>
    </xf>
    <xf numFmtId="0" fontId="0" fillId="0" borderId="10" xfId="55" applyBorder="1" applyAlignment="1">
      <alignment wrapText="1"/>
      <protection/>
    </xf>
    <xf numFmtId="2" fontId="0" fillId="0" borderId="10" xfId="55" applyNumberFormat="1" applyBorder="1">
      <alignment/>
      <protection/>
    </xf>
    <xf numFmtId="2" fontId="0" fillId="0" borderId="10" xfId="55" applyNumberFormat="1" applyFont="1" applyBorder="1">
      <alignment/>
      <protection/>
    </xf>
    <xf numFmtId="0" fontId="0" fillId="0" borderId="10" xfId="55" applyFont="1" applyBorder="1" applyAlignment="1">
      <alignment wrapText="1"/>
      <protection/>
    </xf>
    <xf numFmtId="2" fontId="0" fillId="0" borderId="49" xfId="55" applyNumberFormat="1" applyFill="1" applyBorder="1" applyAlignment="1">
      <alignment horizontal="center"/>
      <protection/>
    </xf>
    <xf numFmtId="0" fontId="0" fillId="0" borderId="0" xfId="55" applyBorder="1">
      <alignment/>
      <protection/>
    </xf>
    <xf numFmtId="0" fontId="0" fillId="0" borderId="0" xfId="55" applyBorder="1" applyAlignment="1">
      <alignment horizontal="center"/>
      <protection/>
    </xf>
    <xf numFmtId="1" fontId="2" fillId="0" borderId="58" xfId="55" applyNumberFormat="1" applyFont="1" applyBorder="1" applyAlignment="1">
      <alignment horizontal="center" textRotation="90"/>
      <protection/>
    </xf>
    <xf numFmtId="2" fontId="2" fillId="0" borderId="58" xfId="55" applyNumberFormat="1" applyFont="1" applyBorder="1" applyAlignment="1">
      <alignment horizontal="center" textRotation="90"/>
      <protection/>
    </xf>
    <xf numFmtId="0" fontId="2" fillId="0" borderId="58" xfId="55" applyFont="1" applyBorder="1" applyAlignment="1">
      <alignment horizontal="center" textRotation="90"/>
      <protection/>
    </xf>
    <xf numFmtId="0" fontId="2" fillId="0" borderId="59" xfId="55" applyFont="1" applyBorder="1" applyAlignment="1">
      <alignment horizontal="center" textRotation="90"/>
      <protection/>
    </xf>
    <xf numFmtId="2" fontId="2" fillId="0" borderId="59" xfId="55" applyNumberFormat="1" applyFont="1" applyBorder="1" applyAlignment="1">
      <alignment horizontal="center" textRotation="90"/>
      <protection/>
    </xf>
    <xf numFmtId="0" fontId="3" fillId="0" borderId="0" xfId="55" applyFont="1" applyBorder="1" applyAlignment="1">
      <alignment/>
      <protection/>
    </xf>
    <xf numFmtId="1" fontId="3" fillId="0" borderId="0" xfId="55" applyNumberFormat="1" applyFont="1" applyBorder="1" applyAlignment="1">
      <alignment/>
      <protection/>
    </xf>
    <xf numFmtId="2" fontId="3" fillId="0" borderId="0" xfId="55" applyNumberFormat="1" applyFont="1" applyBorder="1" applyAlignment="1">
      <alignment/>
      <protection/>
    </xf>
    <xf numFmtId="2" fontId="0" fillId="0" borderId="10" xfId="55" applyNumberFormat="1" applyBorder="1" applyAlignment="1">
      <alignment horizontal="right"/>
      <protection/>
    </xf>
    <xf numFmtId="172" fontId="3" fillId="0" borderId="0" xfId="55" applyNumberFormat="1" applyFont="1" applyBorder="1" applyAlignment="1">
      <alignment/>
      <protection/>
    </xf>
    <xf numFmtId="172" fontId="0" fillId="0" borderId="0" xfId="55" applyNumberFormat="1">
      <alignment/>
      <protection/>
    </xf>
    <xf numFmtId="172" fontId="2" fillId="0" borderId="58" xfId="55" applyNumberFormat="1" applyFont="1" applyBorder="1" applyAlignment="1">
      <alignment horizontal="center" textRotation="90"/>
      <protection/>
    </xf>
    <xf numFmtId="172" fontId="0" fillId="0" borderId="10" xfId="55" applyNumberFormat="1" applyBorder="1" applyAlignment="1">
      <alignment horizontal="right"/>
      <protection/>
    </xf>
    <xf numFmtId="172" fontId="0" fillId="0" borderId="10" xfId="55" applyNumberFormat="1" applyBorder="1">
      <alignment/>
      <protection/>
    </xf>
    <xf numFmtId="172" fontId="0" fillId="0" borderId="10" xfId="55" applyNumberFormat="1" applyFont="1" applyBorder="1">
      <alignment/>
      <protection/>
    </xf>
    <xf numFmtId="172" fontId="0" fillId="0" borderId="10" xfId="55" applyNumberFormat="1" applyBorder="1" applyAlignment="1">
      <alignment horizontal="center"/>
      <protection/>
    </xf>
    <xf numFmtId="172" fontId="0" fillId="0" borderId="0" xfId="0" applyNumberFormat="1" applyAlignment="1">
      <alignment/>
    </xf>
    <xf numFmtId="0" fontId="0" fillId="0" borderId="23" xfId="0" applyNumberFormat="1" applyBorder="1" applyAlignment="1">
      <alignment horizontal="center"/>
    </xf>
    <xf numFmtId="2" fontId="0" fillId="0" borderId="23" xfId="0" applyNumberFormat="1" applyBorder="1" applyAlignment="1">
      <alignment horizontal="center"/>
    </xf>
    <xf numFmtId="0" fontId="0" fillId="0" borderId="23" xfId="0" applyBorder="1" applyAlignment="1">
      <alignment horizontal="center"/>
    </xf>
    <xf numFmtId="0" fontId="3" fillId="0" borderId="0" xfId="0" applyFont="1" applyBorder="1" applyAlignment="1">
      <alignment horizontal="center"/>
    </xf>
    <xf numFmtId="0" fontId="0" fillId="0" borderId="60" xfId="0" applyBorder="1" applyAlignment="1">
      <alignment horizontal="center"/>
    </xf>
    <xf numFmtId="0" fontId="0" fillId="0" borderId="61" xfId="0" applyFont="1" applyBorder="1" applyAlignment="1">
      <alignment horizontal="center"/>
    </xf>
    <xf numFmtId="0" fontId="0" fillId="0" borderId="61" xfId="0" applyBorder="1" applyAlignment="1">
      <alignment horizontal="center"/>
    </xf>
    <xf numFmtId="0" fontId="0" fillId="0" borderId="33" xfId="0" applyFont="1" applyBorder="1" applyAlignment="1">
      <alignment horizontal="left"/>
    </xf>
    <xf numFmtId="0" fontId="0" fillId="0" borderId="36" xfId="0" applyBorder="1" applyAlignment="1">
      <alignment horizontal="center"/>
    </xf>
    <xf numFmtId="0" fontId="0" fillId="0" borderId="62" xfId="0" applyFont="1" applyBorder="1" applyAlignment="1">
      <alignment horizontal="center"/>
    </xf>
    <xf numFmtId="0" fontId="0" fillId="0" borderId="37" xfId="0" applyFont="1" applyBorder="1" applyAlignment="1">
      <alignment horizontal="left"/>
    </xf>
    <xf numFmtId="0" fontId="0" fillId="0" borderId="33" xfId="0" applyFont="1" applyBorder="1" applyAlignment="1">
      <alignment horizontal="center"/>
    </xf>
    <xf numFmtId="0" fontId="0" fillId="0" borderId="33" xfId="0" applyFont="1" applyBorder="1" applyAlignment="1">
      <alignment horizontal="center"/>
    </xf>
    <xf numFmtId="0" fontId="0" fillId="0" borderId="33" xfId="0" applyFont="1" applyBorder="1" applyAlignment="1">
      <alignment horizontal="left"/>
    </xf>
    <xf numFmtId="0" fontId="0" fillId="0" borderId="63" xfId="0" applyBorder="1" applyAlignment="1">
      <alignment horizontal="left" vertical="top" wrapText="1"/>
    </xf>
    <xf numFmtId="0" fontId="0" fillId="0" borderId="13" xfId="0" applyFont="1" applyBorder="1" applyAlignment="1">
      <alignment horizontal="left" vertical="top" wrapText="1"/>
    </xf>
    <xf numFmtId="0" fontId="0" fillId="0" borderId="64" xfId="0" applyFont="1" applyBorder="1" applyAlignment="1">
      <alignment horizontal="left" vertical="top" wrapText="1"/>
    </xf>
    <xf numFmtId="0" fontId="0" fillId="0" borderId="34" xfId="0" applyFont="1" applyBorder="1" applyAlignment="1">
      <alignment horizontal="left" vertical="top" wrapText="1"/>
    </xf>
    <xf numFmtId="0" fontId="0" fillId="0" borderId="0"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25" xfId="0" applyFont="1" applyBorder="1" applyAlignment="1">
      <alignment horizontal="left" vertical="top" wrapText="1"/>
    </xf>
    <xf numFmtId="0" fontId="0" fillId="0" borderId="67" xfId="0" applyFont="1" applyBorder="1" applyAlignment="1">
      <alignment horizontal="left" vertical="top" wrapText="1"/>
    </xf>
    <xf numFmtId="0" fontId="0" fillId="0" borderId="33" xfId="0" applyBorder="1" applyAlignment="1">
      <alignment horizontal="center"/>
    </xf>
    <xf numFmtId="0" fontId="0" fillId="0" borderId="33" xfId="0" applyBorder="1" applyAlignment="1">
      <alignment horizontal="left"/>
    </xf>
    <xf numFmtId="0" fontId="0" fillId="0" borderId="33" xfId="0" applyBorder="1" applyAlignment="1">
      <alignment horizontal="left" wrapText="1"/>
    </xf>
    <xf numFmtId="0" fontId="0" fillId="0" borderId="33" xfId="0" applyFont="1" applyBorder="1" applyAlignment="1">
      <alignment horizontal="left" wrapText="1"/>
    </xf>
    <xf numFmtId="0" fontId="0" fillId="0" borderId="68" xfId="0" applyBorder="1" applyAlignment="1">
      <alignment horizontal="center"/>
    </xf>
    <xf numFmtId="0" fontId="0" fillId="0" borderId="69" xfId="0" applyFont="1" applyBorder="1" applyAlignment="1">
      <alignment horizontal="center"/>
    </xf>
    <xf numFmtId="0" fontId="0" fillId="0" borderId="66" xfId="0" applyFont="1" applyBorder="1" applyAlignment="1">
      <alignment horizontal="center"/>
    </xf>
    <xf numFmtId="0" fontId="0" fillId="0" borderId="25" xfId="0" applyFont="1" applyBorder="1" applyAlignment="1">
      <alignment horizontal="center"/>
    </xf>
    <xf numFmtId="0" fontId="0" fillId="0" borderId="67" xfId="0" applyFont="1" applyBorder="1" applyAlignment="1">
      <alignment horizontal="center"/>
    </xf>
    <xf numFmtId="0" fontId="1" fillId="0" borderId="70" xfId="0" applyFont="1" applyBorder="1" applyAlignment="1">
      <alignment horizontal="center" vertical="center"/>
    </xf>
    <xf numFmtId="0" fontId="1" fillId="0" borderId="56" xfId="0" applyFont="1" applyBorder="1" applyAlignment="1">
      <alignment horizontal="center" vertical="center"/>
    </xf>
    <xf numFmtId="0" fontId="1" fillId="0" borderId="71" xfId="0" applyFont="1" applyBorder="1" applyAlignment="1">
      <alignment horizontal="center" vertical="center"/>
    </xf>
    <xf numFmtId="0" fontId="0" fillId="0" borderId="72" xfId="0" applyBorder="1" applyAlignment="1">
      <alignment horizontal="left"/>
    </xf>
    <xf numFmtId="0" fontId="0" fillId="0" borderId="72" xfId="0" applyFont="1" applyBorder="1" applyAlignment="1">
      <alignment horizontal="left"/>
    </xf>
    <xf numFmtId="0" fontId="0" fillId="0" borderId="73" xfId="0" applyFont="1" applyBorder="1" applyAlignment="1">
      <alignment horizontal="left"/>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1" fontId="0" fillId="0" borderId="56" xfId="0" applyNumberFormat="1" applyFont="1" applyBorder="1" applyAlignment="1">
      <alignment horizontal="left"/>
    </xf>
    <xf numFmtId="1" fontId="0" fillId="0" borderId="56" xfId="0" applyNumberFormat="1" applyFont="1" applyBorder="1" applyAlignment="1">
      <alignment horizontal="left"/>
    </xf>
    <xf numFmtId="1" fontId="0" fillId="0" borderId="77" xfId="0" applyNumberFormat="1" applyFont="1" applyBorder="1" applyAlignment="1">
      <alignment horizontal="left"/>
    </xf>
    <xf numFmtId="173" fontId="0" fillId="0" borderId="56" xfId="0" applyNumberFormat="1" applyBorder="1" applyAlignment="1">
      <alignment horizontal="left"/>
    </xf>
    <xf numFmtId="173" fontId="0" fillId="0" borderId="56" xfId="0" applyNumberFormat="1" applyFont="1" applyBorder="1" applyAlignment="1">
      <alignment horizontal="left"/>
    </xf>
    <xf numFmtId="173" fontId="0" fillId="0" borderId="77" xfId="0" applyNumberFormat="1" applyFont="1" applyBorder="1" applyAlignment="1">
      <alignment horizontal="left"/>
    </xf>
    <xf numFmtId="0" fontId="13" fillId="0" borderId="33" xfId="0" applyFont="1" applyBorder="1" applyAlignment="1">
      <alignment horizontal="left"/>
    </xf>
    <xf numFmtId="0" fontId="0" fillId="0" borderId="36" xfId="0" applyFont="1" applyBorder="1" applyAlignment="1">
      <alignment horizontal="center"/>
    </xf>
    <xf numFmtId="0" fontId="0" fillId="0" borderId="78" xfId="0" applyFont="1" applyBorder="1" applyAlignment="1">
      <alignment horizontal="center"/>
    </xf>
    <xf numFmtId="1" fontId="0" fillId="0" borderId="25" xfId="0" applyNumberFormat="1" applyFont="1" applyBorder="1" applyAlignment="1">
      <alignment horizontal="left"/>
    </xf>
    <xf numFmtId="1" fontId="0" fillId="0" borderId="67" xfId="0" applyNumberFormat="1" applyFont="1" applyBorder="1" applyAlignment="1">
      <alignment horizontal="left"/>
    </xf>
    <xf numFmtId="173" fontId="0" fillId="0" borderId="25" xfId="0" applyNumberFormat="1" applyFont="1" applyBorder="1" applyAlignment="1">
      <alignment horizontal="left"/>
    </xf>
    <xf numFmtId="173" fontId="0" fillId="0" borderId="25" xfId="0" applyNumberFormat="1" applyFont="1" applyBorder="1" applyAlignment="1">
      <alignment horizontal="left"/>
    </xf>
    <xf numFmtId="0" fontId="0" fillId="0" borderId="25" xfId="0" applyBorder="1" applyAlignment="1">
      <alignment horizontal="left"/>
    </xf>
    <xf numFmtId="0" fontId="0" fillId="0" borderId="25" xfId="0" applyFont="1" applyBorder="1" applyAlignment="1">
      <alignment horizontal="left"/>
    </xf>
    <xf numFmtId="0" fontId="0" fillId="0" borderId="25" xfId="0" applyBorder="1" applyAlignment="1">
      <alignment/>
    </xf>
    <xf numFmtId="0" fontId="0" fillId="0" borderId="25" xfId="0" applyFont="1" applyBorder="1" applyAlignment="1">
      <alignment horizontal="left"/>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4" fontId="12" fillId="33" borderId="79" xfId="0" applyNumberFormat="1" applyFont="1" applyFill="1" applyBorder="1" applyAlignment="1" applyProtection="1">
      <alignment horizontal="center" vertical="center"/>
      <protection/>
    </xf>
    <xf numFmtId="174" fontId="12" fillId="33" borderId="80" xfId="0" applyNumberFormat="1" applyFont="1" applyFill="1" applyBorder="1" applyAlignment="1" applyProtection="1">
      <alignment horizontal="center" vertical="center"/>
      <protection/>
    </xf>
    <xf numFmtId="174" fontId="12" fillId="33" borderId="81" xfId="0" applyNumberFormat="1" applyFont="1" applyFill="1" applyBorder="1" applyAlignment="1" applyProtection="1">
      <alignment horizontal="center" vertical="center"/>
      <protection/>
    </xf>
    <xf numFmtId="0" fontId="0" fillId="0" borderId="31" xfId="0" applyFont="1" applyBorder="1" applyAlignment="1">
      <alignment horizontal="center" vertical="center"/>
    </xf>
    <xf numFmtId="0" fontId="0" fillId="0" borderId="82" xfId="0" applyFont="1" applyFill="1" applyBorder="1" applyAlignment="1">
      <alignment horizontal="left"/>
    </xf>
    <xf numFmtId="0" fontId="0" fillId="0" borderId="82" xfId="0" applyFill="1" applyBorder="1" applyAlignment="1">
      <alignment horizontal="left"/>
    </xf>
    <xf numFmtId="0" fontId="0" fillId="0" borderId="83" xfId="0" applyFill="1" applyBorder="1" applyAlignment="1">
      <alignment horizontal="left"/>
    </xf>
    <xf numFmtId="0" fontId="0" fillId="0" borderId="25" xfId="0" applyFont="1" applyBorder="1" applyAlignment="1">
      <alignment/>
    </xf>
    <xf numFmtId="0" fontId="0" fillId="0" borderId="56" xfId="0" applyFont="1" applyBorder="1" applyAlignment="1">
      <alignment horizontal="left"/>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0" fillId="0" borderId="56" xfId="0" applyFont="1" applyBorder="1" applyAlignment="1">
      <alignment horizontal="left"/>
    </xf>
    <xf numFmtId="0" fontId="0" fillId="0" borderId="23" xfId="0" applyNumberFormat="1" applyFont="1" applyBorder="1" applyAlignment="1">
      <alignment horizontal="center"/>
    </xf>
    <xf numFmtId="0" fontId="0" fillId="0" borderId="23" xfId="0" applyNumberFormat="1" applyBorder="1" applyAlignment="1">
      <alignment horizontal="center"/>
    </xf>
    <xf numFmtId="2" fontId="0" fillId="0" borderId="23" xfId="0" applyNumberFormat="1" applyBorder="1" applyAlignment="1">
      <alignment horizontal="center"/>
    </xf>
    <xf numFmtId="0" fontId="0" fillId="0" borderId="23" xfId="0" applyFont="1" applyBorder="1" applyAlignment="1">
      <alignment horizontal="center"/>
    </xf>
    <xf numFmtId="0" fontId="0" fillId="0" borderId="23" xfId="0" applyBorder="1" applyAlignment="1">
      <alignment horizontal="center"/>
    </xf>
    <xf numFmtId="0" fontId="10" fillId="0" borderId="87" xfId="0" applyFont="1" applyBorder="1" applyAlignment="1">
      <alignment horizontal="center" textRotation="90"/>
    </xf>
    <xf numFmtId="0" fontId="11" fillId="0" borderId="88" xfId="0" applyFont="1" applyBorder="1" applyAlignment="1">
      <alignment horizontal="center" textRotation="90"/>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2" fontId="4" fillId="0" borderId="70" xfId="0" applyNumberFormat="1" applyFont="1" applyBorder="1" applyAlignment="1">
      <alignment horizontal="center" vertical="center"/>
    </xf>
    <xf numFmtId="2" fontId="4" fillId="0" borderId="56" xfId="0" applyNumberFormat="1" applyFont="1" applyBorder="1" applyAlignment="1">
      <alignment horizontal="center" vertical="center"/>
    </xf>
    <xf numFmtId="2" fontId="4" fillId="0" borderId="71" xfId="0" applyNumberFormat="1" applyFont="1" applyBorder="1" applyAlignment="1">
      <alignment horizontal="center" vertical="center"/>
    </xf>
    <xf numFmtId="0" fontId="4" fillId="0" borderId="70" xfId="0" applyFont="1" applyBorder="1" applyAlignment="1">
      <alignment horizontal="center" vertical="center"/>
    </xf>
    <xf numFmtId="0" fontId="4" fillId="0" borderId="56" xfId="0" applyFont="1" applyBorder="1" applyAlignment="1">
      <alignment horizontal="center" vertical="center"/>
    </xf>
    <xf numFmtId="0" fontId="4" fillId="0" borderId="71" xfId="0" applyFont="1" applyBorder="1" applyAlignment="1">
      <alignment horizontal="center" vertical="center"/>
    </xf>
    <xf numFmtId="0" fontId="3" fillId="0" borderId="0" xfId="0" applyFont="1" applyBorder="1" applyAlignment="1">
      <alignment horizontal="center"/>
    </xf>
    <xf numFmtId="0" fontId="6" fillId="0" borderId="0" xfId="0" applyFont="1" applyAlignment="1">
      <alignment horizontal="center" vertical="center" textRotation="180" wrapText="1"/>
    </xf>
    <xf numFmtId="2" fontId="1" fillId="0" borderId="87" xfId="0" applyNumberFormat="1" applyFont="1" applyBorder="1" applyAlignment="1">
      <alignment horizontal="center" textRotation="90" wrapText="1"/>
    </xf>
    <xf numFmtId="2" fontId="1" fillId="0" borderId="88" xfId="0" applyNumberFormat="1" applyFont="1" applyBorder="1" applyAlignment="1">
      <alignment horizontal="center" textRotation="90" wrapText="1"/>
    </xf>
    <xf numFmtId="2" fontId="1" fillId="0" borderId="87" xfId="0" applyNumberFormat="1" applyFont="1" applyBorder="1" applyAlignment="1">
      <alignment horizontal="center" vertical="center"/>
    </xf>
    <xf numFmtId="2" fontId="1" fillId="0" borderId="88" xfId="0" applyNumberFormat="1" applyFont="1" applyBorder="1" applyAlignment="1">
      <alignment horizontal="center" vertical="center"/>
    </xf>
    <xf numFmtId="0" fontId="1" fillId="0" borderId="87" xfId="0" applyFont="1" applyBorder="1" applyAlignment="1">
      <alignment horizontal="center" textRotation="90" wrapText="1"/>
    </xf>
    <xf numFmtId="0" fontId="1" fillId="0" borderId="88" xfId="0" applyFont="1" applyBorder="1" applyAlignment="1">
      <alignment horizontal="center" textRotation="90" wrapText="1"/>
    </xf>
    <xf numFmtId="2" fontId="1" fillId="0" borderId="87" xfId="0" applyNumberFormat="1" applyFont="1" applyBorder="1" applyAlignment="1">
      <alignment horizontal="center" textRotation="90"/>
    </xf>
    <xf numFmtId="2" fontId="1" fillId="0" borderId="88" xfId="0" applyNumberFormat="1" applyFont="1" applyBorder="1" applyAlignment="1">
      <alignment horizontal="center" textRotation="90"/>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2" fillId="0" borderId="87" xfId="0" applyFont="1" applyBorder="1" applyAlignment="1">
      <alignment horizontal="center" textRotation="90"/>
    </xf>
    <xf numFmtId="0" fontId="0" fillId="0" borderId="88" xfId="0" applyBorder="1" applyAlignment="1">
      <alignment horizontal="center" textRotation="90"/>
    </xf>
    <xf numFmtId="0" fontId="7" fillId="0" borderId="0" xfId="0" applyFont="1" applyAlignment="1">
      <alignment horizontal="center" vertical="center" textRotation="180" wrapText="1"/>
    </xf>
    <xf numFmtId="2" fontId="0" fillId="0" borderId="23" xfId="0" applyNumberFormat="1" applyFont="1" applyBorder="1" applyAlignment="1">
      <alignment horizontal="center"/>
    </xf>
    <xf numFmtId="0" fontId="0" fillId="0" borderId="25" xfId="0" applyFont="1" applyBorder="1" applyAlignment="1">
      <alignment/>
    </xf>
    <xf numFmtId="0" fontId="0" fillId="0" borderId="25"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2"/>
  <sheetViews>
    <sheetView tabSelected="1" view="pageBreakPreview" zoomScale="60" workbookViewId="0" topLeftCell="A1">
      <selection activeCell="M8" sqref="M8:N8"/>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19"/>
      <c r="C1" s="19"/>
      <c r="D1" s="19"/>
      <c r="E1" s="19"/>
      <c r="F1" s="19"/>
      <c r="G1" s="19"/>
      <c r="H1" s="19"/>
      <c r="I1" s="19"/>
      <c r="J1" s="19"/>
      <c r="K1" s="19"/>
      <c r="L1" s="19"/>
      <c r="M1" s="19"/>
      <c r="N1" s="19"/>
      <c r="O1" s="19"/>
      <c r="P1" s="19"/>
    </row>
    <row r="2" spans="2:16" ht="19.5" customHeight="1">
      <c r="B2" s="5"/>
      <c r="C2" s="62"/>
      <c r="D2" s="62"/>
      <c r="E2" s="62"/>
      <c r="F2" s="62"/>
      <c r="G2" s="63" t="s">
        <v>38</v>
      </c>
      <c r="H2" s="63" t="s">
        <v>39</v>
      </c>
      <c r="I2" s="21" t="s">
        <v>40</v>
      </c>
      <c r="J2" s="21" t="s">
        <v>41</v>
      </c>
      <c r="K2" s="21" t="s">
        <v>42</v>
      </c>
      <c r="L2" s="21" t="s">
        <v>13</v>
      </c>
      <c r="M2" s="64"/>
      <c r="N2" s="64"/>
      <c r="O2" s="64"/>
      <c r="P2" s="64"/>
    </row>
    <row r="3" spans="2:16" ht="18" customHeight="1">
      <c r="B3" s="5" t="s">
        <v>43</v>
      </c>
      <c r="C3" s="307" t="s">
        <v>385</v>
      </c>
      <c r="D3" s="270"/>
      <c r="E3" s="270"/>
      <c r="F3" s="62"/>
      <c r="G3" s="66"/>
      <c r="H3" s="66"/>
      <c r="I3" s="67">
        <v>614954</v>
      </c>
      <c r="J3" s="67">
        <v>7107156</v>
      </c>
      <c r="K3" s="67">
        <v>1399</v>
      </c>
      <c r="L3" s="68">
        <v>330.71</v>
      </c>
      <c r="M3" s="64"/>
      <c r="N3" s="64"/>
      <c r="O3" s="64"/>
      <c r="P3" s="64"/>
    </row>
    <row r="4" spans="2:16" ht="18.75" customHeight="1">
      <c r="B4" s="5" t="s">
        <v>44</v>
      </c>
      <c r="C4" s="271"/>
      <c r="D4" s="271"/>
      <c r="E4" s="271"/>
      <c r="F4" s="69"/>
      <c r="G4" s="64"/>
      <c r="H4" s="64"/>
      <c r="I4" s="64"/>
      <c r="J4" s="64"/>
      <c r="K4" s="64"/>
      <c r="L4" s="70" t="s">
        <v>45</v>
      </c>
      <c r="M4" s="71" t="s">
        <v>175</v>
      </c>
      <c r="N4" s="72"/>
      <c r="O4" s="64"/>
      <c r="P4" s="64"/>
    </row>
    <row r="5" spans="2:16" ht="3.75" customHeight="1">
      <c r="B5" s="5"/>
      <c r="C5" s="62"/>
      <c r="D5" s="62"/>
      <c r="E5" s="62"/>
      <c r="F5" s="69"/>
      <c r="G5" s="64"/>
      <c r="H5" s="64"/>
      <c r="I5" s="64"/>
      <c r="J5" s="64"/>
      <c r="K5" s="64"/>
      <c r="L5" s="70"/>
      <c r="M5" s="73"/>
      <c r="N5" s="73"/>
      <c r="O5" s="64"/>
      <c r="P5" s="64"/>
    </row>
    <row r="6" spans="2:16" ht="18.75" customHeight="1">
      <c r="B6" s="272" t="s">
        <v>46</v>
      </c>
      <c r="C6" s="273"/>
      <c r="D6" s="273"/>
      <c r="E6" s="273"/>
      <c r="F6" s="273"/>
      <c r="G6" s="273"/>
      <c r="H6" s="273"/>
      <c r="I6" s="273"/>
      <c r="J6" s="274"/>
      <c r="K6" s="64"/>
      <c r="L6" s="74" t="s">
        <v>47</v>
      </c>
      <c r="M6" s="308" t="s">
        <v>385</v>
      </c>
      <c r="N6" s="65"/>
      <c r="O6" s="64"/>
      <c r="P6" s="64"/>
    </row>
    <row r="7" spans="2:16" ht="20.25" customHeight="1">
      <c r="B7" s="75" t="s">
        <v>13</v>
      </c>
      <c r="C7" s="75" t="s">
        <v>48</v>
      </c>
      <c r="D7" s="75" t="s">
        <v>49</v>
      </c>
      <c r="E7" s="75" t="s">
        <v>50</v>
      </c>
      <c r="F7" s="76"/>
      <c r="G7" s="75" t="s">
        <v>13</v>
      </c>
      <c r="H7" s="75" t="s">
        <v>48</v>
      </c>
      <c r="I7" s="75" t="s">
        <v>49</v>
      </c>
      <c r="J7" s="75" t="s">
        <v>50</v>
      </c>
      <c r="K7" s="64"/>
      <c r="L7" s="77" t="s">
        <v>17</v>
      </c>
      <c r="M7" s="259" t="s">
        <v>176</v>
      </c>
      <c r="N7" s="257"/>
      <c r="O7" s="64"/>
      <c r="P7" s="64"/>
    </row>
    <row r="8" spans="2:16" ht="21" customHeight="1">
      <c r="B8" s="78">
        <v>0</v>
      </c>
      <c r="C8" s="79">
        <v>240</v>
      </c>
      <c r="D8" s="79">
        <v>-50</v>
      </c>
      <c r="E8" s="158" t="s">
        <v>179</v>
      </c>
      <c r="F8" s="64"/>
      <c r="G8" s="80"/>
      <c r="H8" s="81"/>
      <c r="I8" s="82"/>
      <c r="J8" s="83"/>
      <c r="K8" s="64"/>
      <c r="L8" s="77" t="s">
        <v>18</v>
      </c>
      <c r="M8" s="271">
        <v>1</v>
      </c>
      <c r="N8" s="271"/>
      <c r="O8" s="64"/>
      <c r="P8" s="64"/>
    </row>
    <row r="9" spans="2:16" ht="21" customHeight="1">
      <c r="B9" s="84"/>
      <c r="C9" s="85"/>
      <c r="D9" s="86"/>
      <c r="E9" s="87"/>
      <c r="F9" s="64"/>
      <c r="G9" s="80"/>
      <c r="H9" s="81"/>
      <c r="I9" s="82"/>
      <c r="J9" s="83"/>
      <c r="K9" s="64"/>
      <c r="L9" s="77" t="s">
        <v>51</v>
      </c>
      <c r="M9" s="275" t="s">
        <v>177</v>
      </c>
      <c r="N9" s="271"/>
      <c r="O9" s="64"/>
      <c r="P9" s="64"/>
    </row>
    <row r="10" spans="2:16" ht="21.75" customHeight="1">
      <c r="B10" s="80"/>
      <c r="C10" s="88"/>
      <c r="D10" s="89"/>
      <c r="E10" s="83"/>
      <c r="F10" s="64"/>
      <c r="G10" s="80"/>
      <c r="H10" s="88"/>
      <c r="I10" s="89"/>
      <c r="J10" s="83"/>
      <c r="K10" s="64"/>
      <c r="L10" s="77" t="s">
        <v>52</v>
      </c>
      <c r="M10" s="142" t="s">
        <v>67</v>
      </c>
      <c r="N10" t="s">
        <v>65</v>
      </c>
      <c r="O10" s="64"/>
      <c r="P10" s="64"/>
    </row>
    <row r="11" spans="2:16" ht="22.5" customHeight="1">
      <c r="B11" s="90"/>
      <c r="C11" s="91"/>
      <c r="D11" s="92"/>
      <c r="E11" s="93"/>
      <c r="F11" s="64"/>
      <c r="G11" s="90"/>
      <c r="H11" s="91"/>
      <c r="I11" s="92"/>
      <c r="J11" s="93"/>
      <c r="K11" s="64"/>
      <c r="L11" s="77" t="s">
        <v>53</v>
      </c>
      <c r="M11" s="254" t="s">
        <v>371</v>
      </c>
      <c r="N11" s="255"/>
      <c r="O11" s="255"/>
      <c r="P11" s="255"/>
    </row>
    <row r="12" spans="2:16" ht="6" customHeight="1">
      <c r="B12" s="64"/>
      <c r="C12" s="64"/>
      <c r="D12" s="64"/>
      <c r="E12" s="64"/>
      <c r="F12" s="64"/>
      <c r="G12" s="64"/>
      <c r="H12" s="64"/>
      <c r="I12" s="64"/>
      <c r="J12" s="64"/>
      <c r="K12" s="64"/>
      <c r="L12" s="64"/>
      <c r="M12" s="64"/>
      <c r="N12" s="64"/>
      <c r="O12" s="64"/>
      <c r="P12" s="64"/>
    </row>
    <row r="13" spans="2:16" ht="15" customHeight="1">
      <c r="B13" s="94" t="s">
        <v>54</v>
      </c>
      <c r="C13" s="256"/>
      <c r="D13" s="257"/>
      <c r="E13" s="257"/>
      <c r="F13" s="257"/>
      <c r="G13" s="257"/>
      <c r="H13" s="258"/>
      <c r="I13" s="258"/>
      <c r="J13" s="258"/>
      <c r="K13" s="64"/>
      <c r="L13" s="77" t="s">
        <v>55</v>
      </c>
      <c r="M13" s="259" t="s">
        <v>178</v>
      </c>
      <c r="N13" s="257"/>
      <c r="O13" s="257"/>
      <c r="P13" s="257"/>
    </row>
    <row r="14" spans="2:16" ht="5.25" customHeight="1">
      <c r="B14" s="64"/>
      <c r="C14" s="64"/>
      <c r="D14" s="64"/>
      <c r="E14" s="64"/>
      <c r="F14" s="64"/>
      <c r="G14" s="64"/>
      <c r="H14" s="64"/>
      <c r="I14" s="64"/>
      <c r="J14" s="64"/>
      <c r="K14" s="64"/>
      <c r="L14" s="64"/>
      <c r="M14" s="64"/>
      <c r="N14" s="64"/>
      <c r="O14" s="64"/>
      <c r="P14" s="64"/>
    </row>
    <row r="15" spans="2:16" ht="15.75" customHeight="1">
      <c r="B15" s="260" t="s">
        <v>56</v>
      </c>
      <c r="C15" s="261"/>
      <c r="D15" s="261"/>
      <c r="E15" s="261"/>
      <c r="F15" s="261"/>
      <c r="G15" s="261"/>
      <c r="H15" s="261"/>
      <c r="I15" s="261"/>
      <c r="J15" s="262"/>
      <c r="K15" s="64"/>
      <c r="L15" s="263" t="s">
        <v>57</v>
      </c>
      <c r="M15" s="264"/>
      <c r="N15" s="264"/>
      <c r="O15" s="264"/>
      <c r="P15" s="265"/>
    </row>
    <row r="16" spans="2:16" ht="18" customHeight="1">
      <c r="B16" s="95" t="s">
        <v>8</v>
      </c>
      <c r="C16" s="95" t="s">
        <v>9</v>
      </c>
      <c r="D16" s="95" t="s">
        <v>58</v>
      </c>
      <c r="E16" s="266" t="s">
        <v>6</v>
      </c>
      <c r="F16" s="266"/>
      <c r="G16" s="266" t="s">
        <v>12</v>
      </c>
      <c r="H16" s="266"/>
      <c r="I16" s="266"/>
      <c r="J16" s="266"/>
      <c r="K16" s="64"/>
      <c r="L16" s="96" t="s">
        <v>59</v>
      </c>
      <c r="M16" s="267" t="s">
        <v>372</v>
      </c>
      <c r="N16" s="268"/>
      <c r="O16" s="268"/>
      <c r="P16" s="269"/>
    </row>
    <row r="17" spans="2:16" ht="18" customHeight="1">
      <c r="B17" s="97">
        <v>0</v>
      </c>
      <c r="C17" s="97">
        <v>4.57</v>
      </c>
      <c r="D17" s="98">
        <f aca="true" t="shared" si="0" ref="D17:D27">C17-B17</f>
        <v>4.57</v>
      </c>
      <c r="E17" s="213" t="s">
        <v>75</v>
      </c>
      <c r="F17" s="214"/>
      <c r="G17" s="215" t="s">
        <v>360</v>
      </c>
      <c r="H17" s="209"/>
      <c r="I17" s="209"/>
      <c r="J17" s="209"/>
      <c r="K17" s="64"/>
      <c r="L17" s="240"/>
      <c r="M17" s="241"/>
      <c r="N17" s="241"/>
      <c r="O17" s="241"/>
      <c r="P17" s="242"/>
    </row>
    <row r="18" spans="2:16" ht="18" customHeight="1">
      <c r="B18" s="99">
        <v>4.57</v>
      </c>
      <c r="C18" s="99">
        <v>31.78</v>
      </c>
      <c r="D18" s="98">
        <f t="shared" si="0"/>
        <v>27.21</v>
      </c>
      <c r="E18" s="213" t="s">
        <v>76</v>
      </c>
      <c r="F18" s="214"/>
      <c r="G18" s="249" t="s">
        <v>361</v>
      </c>
      <c r="H18" s="249"/>
      <c r="I18" s="249"/>
      <c r="J18" s="249"/>
      <c r="K18" s="64"/>
      <c r="L18" s="250"/>
      <c r="M18" s="251"/>
      <c r="N18" s="251"/>
      <c r="O18" s="251"/>
      <c r="P18" s="211"/>
    </row>
    <row r="19" spans="2:16" ht="18" customHeight="1">
      <c r="B19" s="99">
        <v>31.78</v>
      </c>
      <c r="C19" s="99">
        <v>36.35</v>
      </c>
      <c r="D19" s="98">
        <f t="shared" si="0"/>
        <v>4.57</v>
      </c>
      <c r="E19" s="213" t="s">
        <v>76</v>
      </c>
      <c r="F19" s="214"/>
      <c r="G19" s="215" t="s">
        <v>363</v>
      </c>
      <c r="H19" s="209"/>
      <c r="I19" s="209"/>
      <c r="J19" s="209"/>
      <c r="K19" s="64"/>
      <c r="L19" s="100" t="s">
        <v>60</v>
      </c>
      <c r="M19" s="252">
        <v>144</v>
      </c>
      <c r="N19" s="252"/>
      <c r="O19" s="252"/>
      <c r="P19" s="253"/>
    </row>
    <row r="20" spans="2:16" ht="18.75" customHeight="1">
      <c r="B20" s="99">
        <v>36.35</v>
      </c>
      <c r="C20" s="99">
        <v>109.51</v>
      </c>
      <c r="D20" s="98">
        <f t="shared" si="0"/>
        <v>73.16</v>
      </c>
      <c r="E20" s="213" t="s">
        <v>110</v>
      </c>
      <c r="F20" s="214"/>
      <c r="G20" s="215" t="s">
        <v>362</v>
      </c>
      <c r="H20" s="209"/>
      <c r="I20" s="209"/>
      <c r="J20" s="209"/>
      <c r="K20" s="64"/>
      <c r="L20" s="100" t="s">
        <v>61</v>
      </c>
      <c r="M20" s="243" t="s">
        <v>373</v>
      </c>
      <c r="N20" s="244"/>
      <c r="O20" s="244"/>
      <c r="P20" s="245"/>
    </row>
    <row r="21" spans="2:16" ht="18.75" customHeight="1">
      <c r="B21" s="99">
        <v>109.51</v>
      </c>
      <c r="C21" s="99">
        <v>125.26</v>
      </c>
      <c r="D21" s="98">
        <f t="shared" si="0"/>
        <v>15.75</v>
      </c>
      <c r="E21" s="213" t="s">
        <v>180</v>
      </c>
      <c r="F21" s="214"/>
      <c r="G21" s="215" t="s">
        <v>364</v>
      </c>
      <c r="H21" s="209"/>
      <c r="I21" s="209"/>
      <c r="J21" s="209"/>
      <c r="K21" s="64"/>
      <c r="L21" s="100" t="s">
        <v>62</v>
      </c>
      <c r="M21" s="246"/>
      <c r="N21" s="247"/>
      <c r="O21" s="247"/>
      <c r="P21" s="248"/>
    </row>
    <row r="22" spans="2:16" ht="18" customHeight="1">
      <c r="B22" s="99">
        <v>125.26</v>
      </c>
      <c r="C22" s="99">
        <v>151.33</v>
      </c>
      <c r="D22" s="98">
        <f t="shared" si="0"/>
        <v>26.070000000000007</v>
      </c>
      <c r="E22" s="213" t="s">
        <v>110</v>
      </c>
      <c r="F22" s="214"/>
      <c r="G22" s="215" t="s">
        <v>365</v>
      </c>
      <c r="H22" s="209"/>
      <c r="I22" s="209"/>
      <c r="J22" s="209"/>
      <c r="K22" s="64"/>
      <c r="L22" s="101" t="s">
        <v>63</v>
      </c>
      <c r="M22" s="237"/>
      <c r="N22" s="238"/>
      <c r="O22" s="238"/>
      <c r="P22" s="239"/>
    </row>
    <row r="23" spans="2:16" ht="18.75" customHeight="1">
      <c r="B23" s="99">
        <v>151.33</v>
      </c>
      <c r="C23" s="99">
        <v>242.25</v>
      </c>
      <c r="D23" s="98">
        <f t="shared" si="0"/>
        <v>90.91999999999999</v>
      </c>
      <c r="E23" s="213" t="s">
        <v>191</v>
      </c>
      <c r="F23" s="214"/>
      <c r="G23" s="215" t="s">
        <v>366</v>
      </c>
      <c r="H23" s="209"/>
      <c r="I23" s="209"/>
      <c r="J23" s="209"/>
      <c r="K23" s="64"/>
      <c r="L23" s="240"/>
      <c r="M23" s="241"/>
      <c r="N23" s="241"/>
      <c r="O23" s="241"/>
      <c r="P23" s="242"/>
    </row>
    <row r="24" spans="2:16" ht="18.75" customHeight="1">
      <c r="B24" s="99">
        <v>242.25</v>
      </c>
      <c r="C24" s="99">
        <v>243.92</v>
      </c>
      <c r="D24" s="98">
        <f t="shared" si="0"/>
        <v>1.6699999999999875</v>
      </c>
      <c r="E24" s="213" t="s">
        <v>180</v>
      </c>
      <c r="F24" s="214"/>
      <c r="G24" s="215" t="s">
        <v>367</v>
      </c>
      <c r="H24" s="209"/>
      <c r="I24" s="209"/>
      <c r="J24" s="209"/>
      <c r="K24" s="64"/>
      <c r="L24" s="231"/>
      <c r="M24" s="232"/>
      <c r="N24" s="232"/>
      <c r="O24" s="232"/>
      <c r="P24" s="233"/>
    </row>
    <row r="25" spans="2:11" ht="18" customHeight="1">
      <c r="B25" s="99">
        <v>243.92</v>
      </c>
      <c r="C25" s="97">
        <v>282.1</v>
      </c>
      <c r="D25" s="98">
        <f t="shared" si="0"/>
        <v>38.180000000000035</v>
      </c>
      <c r="E25" s="213" t="s">
        <v>180</v>
      </c>
      <c r="F25" s="214"/>
      <c r="G25" s="215" t="s">
        <v>368</v>
      </c>
      <c r="H25" s="209"/>
      <c r="I25" s="209"/>
      <c r="J25" s="209"/>
      <c r="K25" s="64"/>
    </row>
    <row r="26" spans="2:16" ht="18" customHeight="1">
      <c r="B26" s="99">
        <v>282.1</v>
      </c>
      <c r="C26" s="99">
        <v>323.1</v>
      </c>
      <c r="D26" s="98">
        <f t="shared" si="0"/>
        <v>41</v>
      </c>
      <c r="E26" s="213" t="s">
        <v>191</v>
      </c>
      <c r="F26" s="214"/>
      <c r="G26" s="215" t="s">
        <v>369</v>
      </c>
      <c r="H26" s="209"/>
      <c r="I26" s="209"/>
      <c r="J26" s="209"/>
      <c r="K26" s="64"/>
      <c r="L26" s="234" t="s">
        <v>64</v>
      </c>
      <c r="M26" s="235"/>
      <c r="N26" s="235"/>
      <c r="O26" s="235"/>
      <c r="P26" s="236"/>
    </row>
    <row r="27" spans="2:16" ht="18" customHeight="1">
      <c r="B27" s="102">
        <v>323.1</v>
      </c>
      <c r="C27" s="103">
        <v>330.71</v>
      </c>
      <c r="D27" s="102">
        <f t="shared" si="0"/>
        <v>7.609999999999957</v>
      </c>
      <c r="E27" s="213" t="s">
        <v>180</v>
      </c>
      <c r="F27" s="214"/>
      <c r="G27" s="215" t="s">
        <v>370</v>
      </c>
      <c r="H27" s="209"/>
      <c r="I27" s="209"/>
      <c r="J27" s="209"/>
      <c r="K27" s="64"/>
      <c r="L27" s="216"/>
      <c r="M27" s="217"/>
      <c r="N27" s="217"/>
      <c r="O27" s="217"/>
      <c r="P27" s="218"/>
    </row>
    <row r="28" spans="2:16" ht="18.75" customHeight="1">
      <c r="B28" s="99"/>
      <c r="C28" s="98"/>
      <c r="D28" s="98"/>
      <c r="E28" s="225"/>
      <c r="F28" s="214"/>
      <c r="G28" s="226"/>
      <c r="H28" s="209"/>
      <c r="I28" s="209"/>
      <c r="J28" s="209"/>
      <c r="K28" s="64"/>
      <c r="L28" s="219"/>
      <c r="M28" s="220"/>
      <c r="N28" s="220"/>
      <c r="O28" s="220"/>
      <c r="P28" s="221"/>
    </row>
    <row r="29" spans="2:16" ht="18.75" customHeight="1">
      <c r="B29" s="98"/>
      <c r="C29" s="98"/>
      <c r="D29" s="98"/>
      <c r="E29" s="225"/>
      <c r="F29" s="214"/>
      <c r="G29" s="226"/>
      <c r="H29" s="209"/>
      <c r="I29" s="209"/>
      <c r="J29" s="209"/>
      <c r="K29" s="64"/>
      <c r="L29" s="219"/>
      <c r="M29" s="220"/>
      <c r="N29" s="220"/>
      <c r="O29" s="220"/>
      <c r="P29" s="221"/>
    </row>
    <row r="30" spans="2:16" ht="26.25" customHeight="1">
      <c r="B30" s="98"/>
      <c r="C30" s="98"/>
      <c r="D30" s="98"/>
      <c r="E30" s="225"/>
      <c r="F30" s="214"/>
      <c r="G30" s="227"/>
      <c r="H30" s="228"/>
      <c r="I30" s="228"/>
      <c r="J30" s="228"/>
      <c r="K30" s="64"/>
      <c r="L30" s="219"/>
      <c r="M30" s="220"/>
      <c r="N30" s="220"/>
      <c r="O30" s="220"/>
      <c r="P30" s="221"/>
    </row>
    <row r="31" spans="2:16" ht="18" customHeight="1">
      <c r="B31" s="98"/>
      <c r="C31" s="104"/>
      <c r="D31" s="98"/>
      <c r="E31" s="229"/>
      <c r="F31" s="230"/>
      <c r="G31" s="209"/>
      <c r="H31" s="209"/>
      <c r="I31" s="209"/>
      <c r="J31" s="209"/>
      <c r="K31" s="64"/>
      <c r="L31" s="219"/>
      <c r="M31" s="220"/>
      <c r="N31" s="220"/>
      <c r="O31" s="220"/>
      <c r="P31" s="221"/>
    </row>
    <row r="32" spans="2:16" ht="18" customHeight="1">
      <c r="B32" s="105"/>
      <c r="C32" s="106"/>
      <c r="D32" s="106"/>
      <c r="E32" s="210"/>
      <c r="F32" s="211"/>
      <c r="G32" s="212"/>
      <c r="H32" s="212"/>
      <c r="I32" s="212"/>
      <c r="J32" s="212"/>
      <c r="K32" s="64"/>
      <c r="L32" s="222"/>
      <c r="M32" s="223"/>
      <c r="N32" s="223"/>
      <c r="O32" s="223"/>
      <c r="P32" s="224"/>
    </row>
  </sheetData>
  <sheetProtection/>
  <mergeCells count="56">
    <mergeCell ref="C3:E3"/>
    <mergeCell ref="C4:E4"/>
    <mergeCell ref="B6:J6"/>
    <mergeCell ref="M7:N7"/>
    <mergeCell ref="M8:N8"/>
    <mergeCell ref="M9:N9"/>
    <mergeCell ref="M11:P11"/>
    <mergeCell ref="C13:J13"/>
    <mergeCell ref="M13:P13"/>
    <mergeCell ref="B15:J15"/>
    <mergeCell ref="L15:P15"/>
    <mergeCell ref="E16:F16"/>
    <mergeCell ref="G16:J16"/>
    <mergeCell ref="M16:P16"/>
    <mergeCell ref="G17:J17"/>
    <mergeCell ref="L17:P17"/>
    <mergeCell ref="E18:F18"/>
    <mergeCell ref="G18:J18"/>
    <mergeCell ref="L18:P18"/>
    <mergeCell ref="E19:F19"/>
    <mergeCell ref="G19:J19"/>
    <mergeCell ref="M19:P19"/>
    <mergeCell ref="E17:F17"/>
    <mergeCell ref="E20:F20"/>
    <mergeCell ref="G20:J20"/>
    <mergeCell ref="M20:P20"/>
    <mergeCell ref="E21:F21"/>
    <mergeCell ref="G21:J21"/>
    <mergeCell ref="M21:P21"/>
    <mergeCell ref="L26:P26"/>
    <mergeCell ref="E22:F22"/>
    <mergeCell ref="G22:J22"/>
    <mergeCell ref="M22:P22"/>
    <mergeCell ref="E23:F23"/>
    <mergeCell ref="G23:J23"/>
    <mergeCell ref="L23:P23"/>
    <mergeCell ref="E30:F30"/>
    <mergeCell ref="G30:J30"/>
    <mergeCell ref="E31:F31"/>
    <mergeCell ref="E24:F24"/>
    <mergeCell ref="G24:J24"/>
    <mergeCell ref="L24:P24"/>
    <mergeCell ref="E25:F25"/>
    <mergeCell ref="G25:J25"/>
    <mergeCell ref="E26:F26"/>
    <mergeCell ref="G26:J26"/>
    <mergeCell ref="G31:J31"/>
    <mergeCell ref="E32:F32"/>
    <mergeCell ref="G32:J32"/>
    <mergeCell ref="E27:F27"/>
    <mergeCell ref="G27:J27"/>
    <mergeCell ref="L27:P32"/>
    <mergeCell ref="E28:F28"/>
    <mergeCell ref="G28:J28"/>
    <mergeCell ref="E29:F29"/>
    <mergeCell ref="G29:J29"/>
  </mergeCells>
  <printOptions/>
  <pageMargins left="0.75" right="0.75" top="1" bottom="1" header="0.5" footer="0.5"/>
  <pageSetup fitToHeight="1" fitToWidth="1" horizontalDpi="600" verticalDpi="600" orientation="landscape" scale="84" r:id="rId1"/>
  <headerFooter alignWithMargins="0">
    <oddHeader>&amp;C&amp;"Arial,Bold"&amp;14
CRAG EAST PROPERTY  -  MIDAS TOUCH PROJECT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72"/>
  <sheetViews>
    <sheetView view="pageLayout" zoomScaleNormal="85" zoomScaleSheetLayoutView="100" workbookViewId="0" topLeftCell="A31">
      <selection activeCell="A73" sqref="A73:IV119"/>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45"/>
      <c r="B2" s="285" t="s">
        <v>3</v>
      </c>
      <c r="C2" s="286"/>
      <c r="D2" s="287"/>
      <c r="E2" s="43"/>
      <c r="F2" s="288" t="s">
        <v>0</v>
      </c>
      <c r="G2" s="289"/>
      <c r="H2" s="289"/>
      <c r="I2" s="289"/>
      <c r="J2" s="290"/>
      <c r="K2" s="43"/>
      <c r="L2" s="288" t="s">
        <v>1</v>
      </c>
      <c r="M2" s="290"/>
      <c r="N2" s="43"/>
      <c r="O2" s="288" t="s">
        <v>2</v>
      </c>
      <c r="P2" s="290"/>
      <c r="Q2" s="34"/>
      <c r="R2" s="283" t="s">
        <v>26</v>
      </c>
      <c r="S2" s="19"/>
      <c r="T2" s="281" t="s">
        <v>20</v>
      </c>
    </row>
    <row r="3" spans="1:20" ht="65.25">
      <c r="A3" s="46"/>
      <c r="B3" s="47" t="s">
        <v>29</v>
      </c>
      <c r="C3" s="51" t="s">
        <v>8</v>
      </c>
      <c r="D3" s="51" t="s">
        <v>9</v>
      </c>
      <c r="E3" s="42"/>
      <c r="F3" s="47" t="s">
        <v>6</v>
      </c>
      <c r="G3" s="48" t="s">
        <v>35</v>
      </c>
      <c r="H3" s="49" t="s">
        <v>25</v>
      </c>
      <c r="I3" s="50" t="s">
        <v>22</v>
      </c>
      <c r="J3" s="47" t="s">
        <v>7</v>
      </c>
      <c r="K3" s="42"/>
      <c r="L3" s="49" t="s">
        <v>29</v>
      </c>
      <c r="M3" s="50" t="s">
        <v>5</v>
      </c>
      <c r="N3" s="42"/>
      <c r="O3" s="49" t="s">
        <v>4</v>
      </c>
      <c r="P3" s="50" t="s">
        <v>27</v>
      </c>
      <c r="Q3" s="35"/>
      <c r="R3" s="284"/>
      <c r="S3" s="14"/>
      <c r="T3" s="282"/>
    </row>
    <row r="4" spans="1:18" ht="3" customHeight="1">
      <c r="A4" s="46"/>
      <c r="B4" s="22"/>
      <c r="R4" s="24"/>
    </row>
    <row r="5" spans="1:20" ht="15.75">
      <c r="A5" s="46"/>
      <c r="B5" s="277" t="s">
        <v>66</v>
      </c>
      <c r="C5" s="278">
        <v>0</v>
      </c>
      <c r="D5" s="278">
        <v>2.13</v>
      </c>
      <c r="E5" s="2"/>
      <c r="F5" s="280"/>
      <c r="G5" s="280"/>
      <c r="H5" s="27"/>
      <c r="I5" s="28"/>
      <c r="J5" s="29"/>
      <c r="K5" s="2"/>
      <c r="L5" s="27"/>
      <c r="M5" s="28"/>
      <c r="N5" s="2"/>
      <c r="O5" s="27"/>
      <c r="P5" s="28"/>
      <c r="Q5" s="2"/>
      <c r="R5" s="25"/>
      <c r="S5" s="41"/>
      <c r="T5" s="44"/>
    </row>
    <row r="6" spans="1:20" ht="15.75">
      <c r="A6" s="46"/>
      <c r="B6" s="277"/>
      <c r="C6" s="278"/>
      <c r="D6" s="278"/>
      <c r="E6" s="2"/>
      <c r="F6" s="280"/>
      <c r="G6" s="280"/>
      <c r="H6" s="112"/>
      <c r="I6" s="113"/>
      <c r="J6" s="114"/>
      <c r="K6" s="2"/>
      <c r="L6" s="112"/>
      <c r="M6" s="113"/>
      <c r="N6" s="2"/>
      <c r="O6" s="112"/>
      <c r="P6" s="113"/>
      <c r="Q6" s="2"/>
      <c r="R6" s="26"/>
      <c r="S6" s="41"/>
      <c r="T6" s="44"/>
    </row>
    <row r="7" spans="1:20" ht="15.75">
      <c r="A7" s="46"/>
      <c r="B7" s="276" t="s">
        <v>66</v>
      </c>
      <c r="C7" s="278">
        <v>0</v>
      </c>
      <c r="D7" s="278">
        <v>4.57</v>
      </c>
      <c r="E7" s="2"/>
      <c r="F7" s="279" t="s">
        <v>75</v>
      </c>
      <c r="G7" s="280"/>
      <c r="H7" s="27"/>
      <c r="I7" s="28"/>
      <c r="J7" s="29"/>
      <c r="K7" s="2"/>
      <c r="L7" s="27"/>
      <c r="M7" s="28"/>
      <c r="N7" s="2"/>
      <c r="O7" s="27"/>
      <c r="P7" s="28"/>
      <c r="Q7" s="2"/>
      <c r="R7" s="25"/>
      <c r="S7" s="41"/>
      <c r="T7" s="44"/>
    </row>
    <row r="8" spans="1:20" ht="15.75">
      <c r="A8" s="46"/>
      <c r="B8" s="277"/>
      <c r="C8" s="278"/>
      <c r="D8" s="278"/>
      <c r="E8" s="2"/>
      <c r="F8" s="280"/>
      <c r="G8" s="280"/>
      <c r="H8" s="112"/>
      <c r="I8" s="113"/>
      <c r="J8" s="114"/>
      <c r="K8" s="2"/>
      <c r="L8" s="112"/>
      <c r="M8" s="113"/>
      <c r="N8" s="2"/>
      <c r="O8" s="112"/>
      <c r="P8" s="113"/>
      <c r="Q8" s="2"/>
      <c r="R8" s="26"/>
      <c r="S8" s="41"/>
      <c r="T8" s="44"/>
    </row>
    <row r="9" spans="1:20" ht="63.75">
      <c r="A9" s="46"/>
      <c r="B9" s="276" t="s">
        <v>66</v>
      </c>
      <c r="C9" s="278">
        <v>4.57</v>
      </c>
      <c r="D9" s="278">
        <v>31.78</v>
      </c>
      <c r="E9" s="2"/>
      <c r="F9" s="279" t="s">
        <v>76</v>
      </c>
      <c r="G9" s="279" t="s">
        <v>77</v>
      </c>
      <c r="H9" s="116" t="s">
        <v>78</v>
      </c>
      <c r="I9" s="147" t="s">
        <v>79</v>
      </c>
      <c r="J9" s="29"/>
      <c r="K9" s="2"/>
      <c r="L9" s="27"/>
      <c r="M9" s="28"/>
      <c r="N9" s="2"/>
      <c r="O9" s="116" t="s">
        <v>80</v>
      </c>
      <c r="P9" s="28">
        <v>0.01</v>
      </c>
      <c r="Q9" s="2"/>
      <c r="R9" s="115" t="s">
        <v>81</v>
      </c>
      <c r="S9" s="41"/>
      <c r="T9" s="44"/>
    </row>
    <row r="10" spans="1:20" ht="15.75">
      <c r="A10" s="46"/>
      <c r="B10" s="277"/>
      <c r="C10" s="278"/>
      <c r="D10" s="278"/>
      <c r="E10" s="2"/>
      <c r="F10" s="280"/>
      <c r="G10" s="280"/>
      <c r="H10" s="112"/>
      <c r="I10" s="113"/>
      <c r="J10" s="114"/>
      <c r="K10" s="2"/>
      <c r="L10" s="112"/>
      <c r="M10" s="113"/>
      <c r="N10" s="2"/>
      <c r="O10" s="112"/>
      <c r="P10" s="113"/>
      <c r="Q10" s="2"/>
      <c r="R10" s="26"/>
      <c r="S10" s="41"/>
      <c r="T10" s="44"/>
    </row>
    <row r="11" spans="1:20" ht="38.25">
      <c r="A11" s="46"/>
      <c r="B11" s="276" t="s">
        <v>66</v>
      </c>
      <c r="C11" s="278">
        <v>31.78</v>
      </c>
      <c r="D11" s="278">
        <v>36.35</v>
      </c>
      <c r="E11" s="2"/>
      <c r="F11" s="279" t="s">
        <v>76</v>
      </c>
      <c r="G11" s="279" t="s">
        <v>77</v>
      </c>
      <c r="H11" s="116" t="s">
        <v>78</v>
      </c>
      <c r="I11" s="147" t="s">
        <v>79</v>
      </c>
      <c r="J11" s="117" t="s">
        <v>82</v>
      </c>
      <c r="K11" s="2"/>
      <c r="L11" s="27"/>
      <c r="M11" s="28"/>
      <c r="N11" s="2"/>
      <c r="O11" s="116" t="s">
        <v>80</v>
      </c>
      <c r="P11" s="28">
        <v>0.01</v>
      </c>
      <c r="Q11" s="2"/>
      <c r="R11" s="115" t="s">
        <v>86</v>
      </c>
      <c r="S11" s="41"/>
      <c r="T11" s="44"/>
    </row>
    <row r="12" spans="1:20" ht="15.75">
      <c r="A12" s="46"/>
      <c r="B12" s="277"/>
      <c r="C12" s="278"/>
      <c r="D12" s="278"/>
      <c r="E12" s="2"/>
      <c r="F12" s="280"/>
      <c r="G12" s="280"/>
      <c r="H12" s="148" t="s">
        <v>83</v>
      </c>
      <c r="I12" s="149" t="s">
        <v>84</v>
      </c>
      <c r="J12" s="119" t="s">
        <v>85</v>
      </c>
      <c r="K12" s="2"/>
      <c r="L12" s="112"/>
      <c r="M12" s="113"/>
      <c r="N12" s="2"/>
      <c r="O12" s="112"/>
      <c r="P12" s="113"/>
      <c r="Q12" s="2"/>
      <c r="R12" s="26"/>
      <c r="S12" s="41"/>
      <c r="T12" s="44"/>
    </row>
    <row r="13" spans="1:20" ht="51">
      <c r="A13" s="46"/>
      <c r="B13" s="277" t="s">
        <v>66</v>
      </c>
      <c r="C13" s="278">
        <v>36.35</v>
      </c>
      <c r="D13" s="278"/>
      <c r="E13" s="2"/>
      <c r="F13" s="280" t="s">
        <v>110</v>
      </c>
      <c r="G13" s="280" t="s">
        <v>77</v>
      </c>
      <c r="H13" s="28" t="s">
        <v>108</v>
      </c>
      <c r="I13" s="29" t="s">
        <v>85</v>
      </c>
      <c r="J13" t="s">
        <v>85</v>
      </c>
      <c r="K13" s="2"/>
      <c r="L13" s="27"/>
      <c r="M13" s="28"/>
      <c r="N13" s="2"/>
      <c r="O13" s="116"/>
      <c r="P13" s="28"/>
      <c r="Q13" s="2"/>
      <c r="R13" s="25" t="s">
        <v>111</v>
      </c>
      <c r="S13" s="41"/>
      <c r="T13" s="44"/>
    </row>
    <row r="14" spans="1:20" ht="15.75">
      <c r="A14" s="46"/>
      <c r="B14" s="277"/>
      <c r="C14" s="278"/>
      <c r="D14" s="278"/>
      <c r="E14" s="2"/>
      <c r="F14" s="280"/>
      <c r="G14" s="280"/>
      <c r="H14" s="113" t="s">
        <v>109</v>
      </c>
      <c r="I14" s="114" t="s">
        <v>85</v>
      </c>
      <c r="J14" s="150" t="s">
        <v>85</v>
      </c>
      <c r="K14" s="2"/>
      <c r="L14" s="112"/>
      <c r="M14" s="113"/>
      <c r="N14" s="2"/>
      <c r="O14" s="112"/>
      <c r="P14" s="113"/>
      <c r="Q14" s="2"/>
      <c r="R14" s="26"/>
      <c r="S14" s="41"/>
      <c r="T14" s="44"/>
    </row>
    <row r="15" spans="2:20" ht="63.75">
      <c r="B15" s="277" t="s">
        <v>112</v>
      </c>
      <c r="C15" s="278">
        <v>76.49</v>
      </c>
      <c r="D15" s="278">
        <v>95.28</v>
      </c>
      <c r="E15" s="2"/>
      <c r="F15" s="280" t="s">
        <v>76</v>
      </c>
      <c r="G15" s="280" t="s">
        <v>77</v>
      </c>
      <c r="H15" s="28" t="s">
        <v>78</v>
      </c>
      <c r="I15" s="29" t="s">
        <v>79</v>
      </c>
      <c r="K15" s="2"/>
      <c r="L15" s="27"/>
      <c r="M15" s="28"/>
      <c r="N15" s="2"/>
      <c r="O15" s="27"/>
      <c r="P15" s="28"/>
      <c r="Q15" s="2"/>
      <c r="R15" s="25" t="s">
        <v>114</v>
      </c>
      <c r="S15" s="41"/>
      <c r="T15" s="44"/>
    </row>
    <row r="16" spans="2:20" ht="15.75">
      <c r="B16" s="277"/>
      <c r="C16" s="278"/>
      <c r="D16" s="278"/>
      <c r="E16" s="2"/>
      <c r="F16" s="280"/>
      <c r="G16" s="280"/>
      <c r="H16" s="113"/>
      <c r="I16" s="114" t="s">
        <v>108</v>
      </c>
      <c r="K16" s="2"/>
      <c r="L16" s="112"/>
      <c r="M16" s="113"/>
      <c r="N16" s="2"/>
      <c r="O16" s="112"/>
      <c r="P16" s="113"/>
      <c r="Q16" s="2"/>
      <c r="R16" s="26"/>
      <c r="S16" s="41"/>
      <c r="T16" s="44"/>
    </row>
    <row r="17" spans="2:20" ht="38.25">
      <c r="B17" s="277" t="s">
        <v>112</v>
      </c>
      <c r="C17" s="278">
        <v>95.28</v>
      </c>
      <c r="D17" s="278">
        <v>109.51</v>
      </c>
      <c r="E17" s="2"/>
      <c r="F17" s="280" t="s">
        <v>110</v>
      </c>
      <c r="G17" s="280" t="s">
        <v>77</v>
      </c>
      <c r="H17" s="27" t="s">
        <v>109</v>
      </c>
      <c r="I17" s="28" t="s">
        <v>85</v>
      </c>
      <c r="J17" s="29"/>
      <c r="K17" s="2"/>
      <c r="L17" s="27"/>
      <c r="M17" s="28"/>
      <c r="N17" s="2"/>
      <c r="O17" s="27"/>
      <c r="P17" s="28"/>
      <c r="Q17" s="2"/>
      <c r="R17" s="25" t="s">
        <v>115</v>
      </c>
      <c r="S17" s="41"/>
      <c r="T17" s="44"/>
    </row>
    <row r="18" spans="2:20" ht="15.75">
      <c r="B18" s="277"/>
      <c r="C18" s="278"/>
      <c r="D18" s="278"/>
      <c r="E18" s="2"/>
      <c r="F18" s="280"/>
      <c r="G18" s="280"/>
      <c r="H18" s="112" t="s">
        <v>108</v>
      </c>
      <c r="I18" s="113" t="s">
        <v>85</v>
      </c>
      <c r="J18" s="114"/>
      <c r="K18" s="2"/>
      <c r="L18" s="112"/>
      <c r="M18" s="113"/>
      <c r="N18" s="2"/>
      <c r="O18" s="112"/>
      <c r="P18" s="113"/>
      <c r="Q18" s="2"/>
      <c r="R18" s="26"/>
      <c r="S18" s="41"/>
      <c r="T18" s="44"/>
    </row>
    <row r="19" spans="2:20" ht="38.25">
      <c r="B19" s="277" t="s">
        <v>112</v>
      </c>
      <c r="C19" s="278">
        <v>100.05</v>
      </c>
      <c r="D19" s="278">
        <v>100.3</v>
      </c>
      <c r="E19" s="2"/>
      <c r="F19" s="280" t="s">
        <v>116</v>
      </c>
      <c r="G19" s="280" t="s">
        <v>117</v>
      </c>
      <c r="H19" s="28" t="s">
        <v>118</v>
      </c>
      <c r="I19" s="29" t="s">
        <v>79</v>
      </c>
      <c r="J19" s="29"/>
      <c r="K19" s="2"/>
      <c r="L19" s="27"/>
      <c r="M19" s="28"/>
      <c r="N19" s="2"/>
      <c r="O19" s="27"/>
      <c r="P19" s="28"/>
      <c r="Q19" s="2"/>
      <c r="R19" s="25" t="s">
        <v>119</v>
      </c>
      <c r="S19" s="41"/>
      <c r="T19" s="44"/>
    </row>
    <row r="20" spans="2:20" ht="15.75">
      <c r="B20" s="277"/>
      <c r="C20" s="278"/>
      <c r="D20" s="278"/>
      <c r="E20" s="2"/>
      <c r="F20" s="280"/>
      <c r="G20" s="280"/>
      <c r="H20" s="113" t="s">
        <v>78</v>
      </c>
      <c r="I20" s="114" t="s">
        <v>79</v>
      </c>
      <c r="J20" s="114"/>
      <c r="K20" s="2"/>
      <c r="L20" s="112"/>
      <c r="M20" s="113"/>
      <c r="N20" s="2"/>
      <c r="O20" s="112"/>
      <c r="P20" s="113"/>
      <c r="Q20" s="2"/>
      <c r="R20" s="26"/>
      <c r="S20" s="41"/>
      <c r="T20" s="44"/>
    </row>
    <row r="21" spans="2:20" ht="38.25">
      <c r="B21" s="276" t="s">
        <v>66</v>
      </c>
      <c r="C21" s="278">
        <v>109.51</v>
      </c>
      <c r="D21" s="278">
        <v>125.26</v>
      </c>
      <c r="E21" s="2"/>
      <c r="F21" s="279" t="s">
        <v>180</v>
      </c>
      <c r="G21" s="280"/>
      <c r="H21" s="28" t="s">
        <v>118</v>
      </c>
      <c r="I21" s="29" t="s">
        <v>79</v>
      </c>
      <c r="J21" s="29"/>
      <c r="K21" s="2"/>
      <c r="L21" s="27"/>
      <c r="M21" s="28"/>
      <c r="N21" s="2"/>
      <c r="O21" s="116" t="s">
        <v>80</v>
      </c>
      <c r="P21" s="28">
        <v>0.01</v>
      </c>
      <c r="Q21" s="2"/>
      <c r="R21" s="115" t="s">
        <v>185</v>
      </c>
      <c r="S21" s="41"/>
      <c r="T21" s="44"/>
    </row>
    <row r="22" spans="2:20" ht="15.75">
      <c r="B22" s="277"/>
      <c r="C22" s="278"/>
      <c r="D22" s="278"/>
      <c r="E22" s="2"/>
      <c r="F22" s="280"/>
      <c r="G22" s="280"/>
      <c r="H22" s="113" t="s">
        <v>78</v>
      </c>
      <c r="I22" s="114" t="s">
        <v>79</v>
      </c>
      <c r="J22" s="119" t="s">
        <v>181</v>
      </c>
      <c r="K22" s="2"/>
      <c r="L22" s="112"/>
      <c r="M22" s="113"/>
      <c r="N22" s="2"/>
      <c r="O22" s="112"/>
      <c r="P22" s="113"/>
      <c r="Q22" s="2"/>
      <c r="R22" s="26"/>
      <c r="S22" s="41"/>
      <c r="T22" s="44"/>
    </row>
    <row r="23" spans="2:20" ht="51">
      <c r="B23" s="276" t="s">
        <v>112</v>
      </c>
      <c r="C23" s="278">
        <v>115.9</v>
      </c>
      <c r="D23" s="278">
        <v>119.44</v>
      </c>
      <c r="E23" s="2"/>
      <c r="F23" s="279" t="s">
        <v>180</v>
      </c>
      <c r="G23" s="280"/>
      <c r="H23" s="28" t="s">
        <v>118</v>
      </c>
      <c r="I23" s="29" t="s">
        <v>79</v>
      </c>
      <c r="J23" s="117" t="s">
        <v>182</v>
      </c>
      <c r="K23" s="2"/>
      <c r="L23" s="27"/>
      <c r="M23" s="28"/>
      <c r="N23" s="2"/>
      <c r="O23" s="116" t="s">
        <v>80</v>
      </c>
      <c r="P23" s="28">
        <v>0.1</v>
      </c>
      <c r="Q23" s="2"/>
      <c r="R23" s="115" t="s">
        <v>184</v>
      </c>
      <c r="S23" s="41"/>
      <c r="T23" s="44"/>
    </row>
    <row r="24" spans="2:20" ht="15.75">
      <c r="B24" s="277"/>
      <c r="C24" s="278"/>
      <c r="D24" s="278"/>
      <c r="E24" s="2"/>
      <c r="F24" s="280"/>
      <c r="G24" s="280"/>
      <c r="H24" s="113" t="s">
        <v>78</v>
      </c>
      <c r="I24" s="114" t="s">
        <v>79</v>
      </c>
      <c r="J24" s="119" t="s">
        <v>182</v>
      </c>
      <c r="K24" s="2"/>
      <c r="L24" s="112"/>
      <c r="M24" s="113"/>
      <c r="N24" s="2"/>
      <c r="O24" s="148"/>
      <c r="P24" s="113"/>
      <c r="Q24" s="2"/>
      <c r="R24" s="26"/>
      <c r="S24" s="41"/>
      <c r="T24" s="44"/>
    </row>
    <row r="25" spans="2:20" ht="63.75">
      <c r="B25" s="276" t="s">
        <v>66</v>
      </c>
      <c r="C25" s="278">
        <v>125.26</v>
      </c>
      <c r="D25" s="278">
        <v>151.33</v>
      </c>
      <c r="E25" s="2"/>
      <c r="F25" s="279" t="s">
        <v>110</v>
      </c>
      <c r="G25" s="279" t="s">
        <v>77</v>
      </c>
      <c r="H25" s="116" t="s">
        <v>78</v>
      </c>
      <c r="I25" s="147" t="s">
        <v>79</v>
      </c>
      <c r="J25" s="117"/>
      <c r="K25" s="2"/>
      <c r="L25" s="27"/>
      <c r="M25" s="28"/>
      <c r="N25" s="2"/>
      <c r="O25" s="116" t="s">
        <v>80</v>
      </c>
      <c r="P25" s="28">
        <v>0.1</v>
      </c>
      <c r="Q25" s="2"/>
      <c r="R25" s="115" t="s">
        <v>186</v>
      </c>
      <c r="S25" s="41"/>
      <c r="T25" s="44"/>
    </row>
    <row r="26" spans="2:20" ht="15.75">
      <c r="B26" s="277"/>
      <c r="C26" s="278"/>
      <c r="D26" s="278"/>
      <c r="E26" s="2"/>
      <c r="F26" s="280"/>
      <c r="G26" s="280"/>
      <c r="H26" s="148" t="s">
        <v>78</v>
      </c>
      <c r="I26" s="149" t="s">
        <v>108</v>
      </c>
      <c r="J26" s="114"/>
      <c r="K26" s="2"/>
      <c r="L26" s="112"/>
      <c r="M26" s="113"/>
      <c r="N26" s="2"/>
      <c r="O26" s="148" t="s">
        <v>183</v>
      </c>
      <c r="P26" s="113">
        <v>0.01</v>
      </c>
      <c r="Q26" s="2"/>
      <c r="R26" s="26"/>
      <c r="S26" s="41"/>
      <c r="T26" s="44"/>
    </row>
    <row r="27" spans="2:20" ht="38.25">
      <c r="B27" s="276" t="s">
        <v>112</v>
      </c>
      <c r="C27" s="278">
        <v>133.48</v>
      </c>
      <c r="D27" s="278">
        <v>133.85</v>
      </c>
      <c r="E27" s="2"/>
      <c r="F27" s="279" t="s">
        <v>110</v>
      </c>
      <c r="G27" s="279" t="s">
        <v>77</v>
      </c>
      <c r="H27" s="116" t="s">
        <v>83</v>
      </c>
      <c r="I27" s="147" t="s">
        <v>79</v>
      </c>
      <c r="J27" s="117" t="s">
        <v>187</v>
      </c>
      <c r="K27" s="2"/>
      <c r="L27" s="116" t="s">
        <v>188</v>
      </c>
      <c r="M27" s="28">
        <v>3</v>
      </c>
      <c r="N27" s="2"/>
      <c r="O27" s="27"/>
      <c r="P27" s="28"/>
      <c r="Q27" s="2"/>
      <c r="R27" s="115" t="s">
        <v>189</v>
      </c>
      <c r="S27" s="41"/>
      <c r="T27" s="44"/>
    </row>
    <row r="28" spans="2:20" ht="15.75">
      <c r="B28" s="277"/>
      <c r="C28" s="278"/>
      <c r="D28" s="278"/>
      <c r="E28" s="2"/>
      <c r="F28" s="280"/>
      <c r="G28" s="280"/>
      <c r="H28" s="148" t="s">
        <v>78</v>
      </c>
      <c r="I28" s="149" t="s">
        <v>79</v>
      </c>
      <c r="J28" s="119" t="s">
        <v>187</v>
      </c>
      <c r="K28" s="2"/>
      <c r="L28" s="112"/>
      <c r="M28" s="113"/>
      <c r="N28" s="2"/>
      <c r="O28" s="112"/>
      <c r="P28" s="113"/>
      <c r="Q28" s="2"/>
      <c r="R28" s="26"/>
      <c r="S28" s="41"/>
      <c r="T28" s="44"/>
    </row>
    <row r="29" spans="2:20" ht="63.75">
      <c r="B29" s="276" t="s">
        <v>112</v>
      </c>
      <c r="C29" s="278">
        <v>149.45</v>
      </c>
      <c r="D29" s="278">
        <v>151.33</v>
      </c>
      <c r="E29" s="2"/>
      <c r="F29" s="279" t="s">
        <v>110</v>
      </c>
      <c r="G29" s="280"/>
      <c r="H29" s="116" t="s">
        <v>83</v>
      </c>
      <c r="I29" s="147" t="s">
        <v>79</v>
      </c>
      <c r="J29" s="29"/>
      <c r="K29" s="2"/>
      <c r="L29" s="116" t="s">
        <v>188</v>
      </c>
      <c r="M29" s="28">
        <v>3</v>
      </c>
      <c r="N29" s="2"/>
      <c r="O29" s="27"/>
      <c r="P29" s="28"/>
      <c r="Q29" s="2"/>
      <c r="R29" s="115" t="s">
        <v>190</v>
      </c>
      <c r="S29" s="41"/>
      <c r="T29" s="44"/>
    </row>
    <row r="30" spans="2:20" ht="15.75">
      <c r="B30" s="277"/>
      <c r="C30" s="278"/>
      <c r="D30" s="278"/>
      <c r="E30" s="2"/>
      <c r="F30" s="280"/>
      <c r="G30" s="280"/>
      <c r="H30" s="148" t="s">
        <v>78</v>
      </c>
      <c r="I30" s="149" t="s">
        <v>79</v>
      </c>
      <c r="J30" s="114"/>
      <c r="K30" s="2"/>
      <c r="L30" s="112"/>
      <c r="M30" s="113"/>
      <c r="N30" s="2"/>
      <c r="O30" s="112"/>
      <c r="P30" s="113"/>
      <c r="Q30" s="2"/>
      <c r="R30" s="26"/>
      <c r="S30" s="41"/>
      <c r="T30" s="44"/>
    </row>
    <row r="31" spans="2:20" ht="63.75">
      <c r="B31" s="276" t="s">
        <v>66</v>
      </c>
      <c r="C31" s="278">
        <v>151.33</v>
      </c>
      <c r="D31" s="278">
        <v>243.92</v>
      </c>
      <c r="E31" s="2"/>
      <c r="F31" s="279" t="s">
        <v>191</v>
      </c>
      <c r="G31" s="280"/>
      <c r="H31" s="116" t="s">
        <v>83</v>
      </c>
      <c r="I31" s="147" t="s">
        <v>79</v>
      </c>
      <c r="J31" s="29"/>
      <c r="K31" s="2"/>
      <c r="L31" s="27"/>
      <c r="M31" s="28"/>
      <c r="N31" s="2"/>
      <c r="O31" s="27"/>
      <c r="P31" s="28"/>
      <c r="Q31" s="2"/>
      <c r="R31" s="115" t="s">
        <v>192</v>
      </c>
      <c r="S31" s="41"/>
      <c r="T31" s="44"/>
    </row>
    <row r="32" spans="2:20" ht="15.75">
      <c r="B32" s="277"/>
      <c r="C32" s="278"/>
      <c r="D32" s="278"/>
      <c r="E32" s="2"/>
      <c r="F32" s="280"/>
      <c r="G32" s="280"/>
      <c r="H32" s="148" t="s">
        <v>118</v>
      </c>
      <c r="I32" s="149" t="s">
        <v>79</v>
      </c>
      <c r="J32" s="119" t="s">
        <v>182</v>
      </c>
      <c r="K32" s="2"/>
      <c r="L32" s="112"/>
      <c r="M32" s="113"/>
      <c r="N32" s="2"/>
      <c r="O32" s="112"/>
      <c r="P32" s="113"/>
      <c r="Q32" s="2"/>
      <c r="R32" s="26"/>
      <c r="S32" s="41"/>
      <c r="T32" s="44"/>
    </row>
    <row r="33" spans="2:20" ht="51">
      <c r="B33" s="276" t="s">
        <v>112</v>
      </c>
      <c r="C33" s="278">
        <v>151.33</v>
      </c>
      <c r="D33" s="278">
        <v>162.31</v>
      </c>
      <c r="E33" s="2"/>
      <c r="F33" s="279" t="s">
        <v>191</v>
      </c>
      <c r="G33" s="279" t="s">
        <v>193</v>
      </c>
      <c r="H33" s="116" t="s">
        <v>83</v>
      </c>
      <c r="I33" s="147" t="s">
        <v>79</v>
      </c>
      <c r="J33" s="117" t="s">
        <v>182</v>
      </c>
      <c r="K33" s="2"/>
      <c r="L33" s="27"/>
      <c r="M33" s="28"/>
      <c r="N33" s="2"/>
      <c r="O33" s="116" t="s">
        <v>183</v>
      </c>
      <c r="P33" s="28">
        <v>0.5</v>
      </c>
      <c r="Q33" s="2"/>
      <c r="R33" s="115" t="s">
        <v>194</v>
      </c>
      <c r="S33" s="41"/>
      <c r="T33" s="44"/>
    </row>
    <row r="34" spans="2:20" ht="15.75">
      <c r="B34" s="277"/>
      <c r="C34" s="278"/>
      <c r="D34" s="278"/>
      <c r="E34" s="2"/>
      <c r="F34" s="280"/>
      <c r="G34" s="280"/>
      <c r="H34" s="148" t="s">
        <v>78</v>
      </c>
      <c r="I34" s="149" t="s">
        <v>79</v>
      </c>
      <c r="J34" s="119" t="s">
        <v>182</v>
      </c>
      <c r="K34" s="2"/>
      <c r="L34" s="112"/>
      <c r="M34" s="113"/>
      <c r="N34" s="2"/>
      <c r="O34" s="148" t="s">
        <v>80</v>
      </c>
      <c r="P34" s="113">
        <v>0.1</v>
      </c>
      <c r="Q34" s="2"/>
      <c r="R34" s="26"/>
      <c r="S34" s="41"/>
      <c r="T34" s="44"/>
    </row>
    <row r="35" spans="2:20" ht="41.25" customHeight="1">
      <c r="B35" s="276" t="s">
        <v>112</v>
      </c>
      <c r="C35" s="278">
        <v>162.31</v>
      </c>
      <c r="D35" s="278">
        <v>167.64</v>
      </c>
      <c r="E35" s="2"/>
      <c r="F35" s="279" t="s">
        <v>191</v>
      </c>
      <c r="G35" s="280"/>
      <c r="H35" s="116" t="s">
        <v>83</v>
      </c>
      <c r="I35" s="147" t="s">
        <v>79</v>
      </c>
      <c r="J35" s="117" t="s">
        <v>182</v>
      </c>
      <c r="K35" s="2"/>
      <c r="L35" s="27"/>
      <c r="M35" s="28"/>
      <c r="N35" s="2"/>
      <c r="O35" s="116" t="s">
        <v>183</v>
      </c>
      <c r="P35" s="28">
        <v>0.1</v>
      </c>
      <c r="Q35" s="2"/>
      <c r="R35" s="169" t="s">
        <v>225</v>
      </c>
      <c r="S35" s="41"/>
      <c r="T35" s="44"/>
    </row>
    <row r="36" spans="2:20" ht="15.75">
      <c r="B36" s="277"/>
      <c r="C36" s="278"/>
      <c r="D36" s="278"/>
      <c r="E36" s="2"/>
      <c r="F36" s="280"/>
      <c r="G36" s="280"/>
      <c r="H36" s="148" t="s">
        <v>118</v>
      </c>
      <c r="I36" s="149" t="s">
        <v>79</v>
      </c>
      <c r="J36" s="119" t="s">
        <v>182</v>
      </c>
      <c r="K36" s="2"/>
      <c r="L36" s="112"/>
      <c r="M36" s="113"/>
      <c r="N36" s="2"/>
      <c r="O36" s="112"/>
      <c r="P36" s="113"/>
      <c r="Q36" s="2"/>
      <c r="R36" s="26"/>
      <c r="S36" s="41"/>
      <c r="T36" s="44"/>
    </row>
    <row r="37" spans="2:20" ht="51">
      <c r="B37" s="276" t="s">
        <v>112</v>
      </c>
      <c r="C37" s="278">
        <v>167.64</v>
      </c>
      <c r="D37" s="278">
        <v>188.65</v>
      </c>
      <c r="E37" s="2"/>
      <c r="F37" s="279" t="s">
        <v>191</v>
      </c>
      <c r="G37" s="280"/>
      <c r="H37" s="116" t="s">
        <v>83</v>
      </c>
      <c r="I37" s="147" t="s">
        <v>79</v>
      </c>
      <c r="J37" s="117" t="s">
        <v>182</v>
      </c>
      <c r="K37" s="2"/>
      <c r="L37" s="27"/>
      <c r="M37" s="28"/>
      <c r="N37" s="2"/>
      <c r="O37" s="116" t="s">
        <v>80</v>
      </c>
      <c r="P37" s="28">
        <v>0.1</v>
      </c>
      <c r="Q37" s="2"/>
      <c r="R37" s="115" t="s">
        <v>226</v>
      </c>
      <c r="S37" s="41"/>
      <c r="T37" s="44"/>
    </row>
    <row r="38" spans="2:20" ht="15.75">
      <c r="B38" s="277"/>
      <c r="C38" s="278"/>
      <c r="D38" s="278"/>
      <c r="E38" s="2"/>
      <c r="F38" s="280"/>
      <c r="G38" s="280"/>
      <c r="H38" s="148" t="s">
        <v>118</v>
      </c>
      <c r="I38" s="149" t="s">
        <v>79</v>
      </c>
      <c r="J38" s="119" t="s">
        <v>182</v>
      </c>
      <c r="K38" s="2"/>
      <c r="L38" s="112"/>
      <c r="M38" s="113"/>
      <c r="N38" s="2"/>
      <c r="O38" s="148" t="s">
        <v>183</v>
      </c>
      <c r="P38" s="113">
        <v>0.01</v>
      </c>
      <c r="Q38" s="2"/>
      <c r="R38" s="26"/>
      <c r="S38" s="41"/>
      <c r="T38" s="44"/>
    </row>
    <row r="39" spans="2:20" ht="25.5">
      <c r="B39" s="276" t="s">
        <v>112</v>
      </c>
      <c r="C39" s="278">
        <v>188.65</v>
      </c>
      <c r="D39" s="278">
        <v>189.58</v>
      </c>
      <c r="E39" s="2"/>
      <c r="F39" s="279" t="s">
        <v>191</v>
      </c>
      <c r="G39" s="280"/>
      <c r="H39" s="116" t="s">
        <v>83</v>
      </c>
      <c r="I39" s="147" t="s">
        <v>79</v>
      </c>
      <c r="J39" s="117" t="s">
        <v>182</v>
      </c>
      <c r="K39" s="2"/>
      <c r="L39" s="27"/>
      <c r="M39" s="28"/>
      <c r="N39" s="2"/>
      <c r="O39" s="116" t="s">
        <v>183</v>
      </c>
      <c r="P39" s="28">
        <v>0.01</v>
      </c>
      <c r="Q39" s="2"/>
      <c r="R39" s="115" t="s">
        <v>227</v>
      </c>
      <c r="S39" s="41"/>
      <c r="T39" s="44"/>
    </row>
    <row r="40" spans="2:20" ht="15.75">
      <c r="B40" s="277"/>
      <c r="C40" s="278"/>
      <c r="D40" s="278"/>
      <c r="E40" s="2"/>
      <c r="F40" s="280"/>
      <c r="G40" s="280"/>
      <c r="H40" s="148" t="s">
        <v>118</v>
      </c>
      <c r="I40" s="149" t="s">
        <v>79</v>
      </c>
      <c r="J40" s="119" t="s">
        <v>182</v>
      </c>
      <c r="K40" s="2"/>
      <c r="L40" s="112"/>
      <c r="M40" s="113"/>
      <c r="N40" s="2"/>
      <c r="O40" s="112"/>
      <c r="P40" s="113"/>
      <c r="Q40" s="2"/>
      <c r="R40" s="26"/>
      <c r="S40" s="41"/>
      <c r="T40" s="44"/>
    </row>
    <row r="41" spans="2:20" ht="63.75">
      <c r="B41" s="276" t="s">
        <v>112</v>
      </c>
      <c r="C41" s="278">
        <v>189.58</v>
      </c>
      <c r="D41" s="278">
        <v>207.26</v>
      </c>
      <c r="E41" s="2"/>
      <c r="F41" s="279" t="s">
        <v>191</v>
      </c>
      <c r="G41" s="279" t="s">
        <v>193</v>
      </c>
      <c r="H41" s="116" t="s">
        <v>83</v>
      </c>
      <c r="I41" s="147" t="s">
        <v>79</v>
      </c>
      <c r="J41" s="29"/>
      <c r="K41" s="2"/>
      <c r="L41" s="27"/>
      <c r="M41" s="28"/>
      <c r="N41" s="2"/>
      <c r="O41" s="116" t="s">
        <v>183</v>
      </c>
      <c r="P41" s="28">
        <v>0.01</v>
      </c>
      <c r="Q41" s="2"/>
      <c r="R41" s="115" t="s">
        <v>228</v>
      </c>
      <c r="S41" s="41"/>
      <c r="T41" s="44"/>
    </row>
    <row r="42" spans="2:20" ht="15.75">
      <c r="B42" s="277"/>
      <c r="C42" s="278"/>
      <c r="D42" s="278"/>
      <c r="E42" s="2"/>
      <c r="F42" s="280"/>
      <c r="G42" s="280"/>
      <c r="H42" s="148" t="s">
        <v>118</v>
      </c>
      <c r="I42" s="149" t="s">
        <v>79</v>
      </c>
      <c r="J42" s="114"/>
      <c r="K42" s="2"/>
      <c r="L42" s="112"/>
      <c r="M42" s="113"/>
      <c r="N42" s="2"/>
      <c r="O42" s="148" t="s">
        <v>80</v>
      </c>
      <c r="P42" s="113">
        <v>0.01</v>
      </c>
      <c r="Q42" s="2"/>
      <c r="R42" s="26"/>
      <c r="S42" s="41"/>
      <c r="T42" s="44"/>
    </row>
    <row r="43" spans="2:20" ht="51">
      <c r="B43" s="276" t="s">
        <v>112</v>
      </c>
      <c r="C43" s="278">
        <v>207.26</v>
      </c>
      <c r="D43" s="278">
        <v>238.75</v>
      </c>
      <c r="E43" s="2"/>
      <c r="F43" s="279" t="s">
        <v>191</v>
      </c>
      <c r="G43" s="279" t="s">
        <v>193</v>
      </c>
      <c r="H43" s="116" t="s">
        <v>83</v>
      </c>
      <c r="I43" s="147" t="s">
        <v>79</v>
      </c>
      <c r="J43" s="117" t="s">
        <v>182</v>
      </c>
      <c r="K43" s="2"/>
      <c r="L43" s="27"/>
      <c r="M43" s="28"/>
      <c r="N43" s="2"/>
      <c r="O43" s="116" t="s">
        <v>183</v>
      </c>
      <c r="P43" s="28">
        <v>0.5</v>
      </c>
      <c r="Q43" s="2"/>
      <c r="R43" s="115" t="s">
        <v>229</v>
      </c>
      <c r="S43" s="41"/>
      <c r="T43" s="44"/>
    </row>
    <row r="44" spans="2:20" ht="15.75">
      <c r="B44" s="277"/>
      <c r="C44" s="278"/>
      <c r="D44" s="278"/>
      <c r="E44" s="2"/>
      <c r="F44" s="280"/>
      <c r="G44" s="280"/>
      <c r="H44" s="148" t="s">
        <v>118</v>
      </c>
      <c r="I44" s="149" t="s">
        <v>79</v>
      </c>
      <c r="J44" s="119" t="s">
        <v>182</v>
      </c>
      <c r="K44" s="2"/>
      <c r="L44" s="112"/>
      <c r="M44" s="113"/>
      <c r="N44" s="2"/>
      <c r="O44" s="112"/>
      <c r="P44" s="113"/>
      <c r="Q44" s="2"/>
      <c r="R44" s="26"/>
      <c r="S44" s="41"/>
      <c r="T44" s="44"/>
    </row>
    <row r="45" spans="2:20" ht="38.25">
      <c r="B45" s="276" t="s">
        <v>112</v>
      </c>
      <c r="C45" s="278">
        <v>238.75</v>
      </c>
      <c r="D45" s="278">
        <v>241.25</v>
      </c>
      <c r="E45" s="2"/>
      <c r="F45" s="279" t="s">
        <v>191</v>
      </c>
      <c r="G45" s="279" t="s">
        <v>117</v>
      </c>
      <c r="H45" s="116" t="s">
        <v>83</v>
      </c>
      <c r="I45" s="147" t="s">
        <v>79</v>
      </c>
      <c r="J45" s="117" t="s">
        <v>182</v>
      </c>
      <c r="K45" s="2"/>
      <c r="L45" s="27"/>
      <c r="M45" s="28"/>
      <c r="N45" s="2"/>
      <c r="O45" s="116" t="s">
        <v>183</v>
      </c>
      <c r="P45" s="28">
        <v>0.01</v>
      </c>
      <c r="Q45" s="2"/>
      <c r="R45" s="115" t="s">
        <v>230</v>
      </c>
      <c r="S45" s="41"/>
      <c r="T45" s="44"/>
    </row>
    <row r="46" spans="2:20" ht="15.75">
      <c r="B46" s="277"/>
      <c r="C46" s="278"/>
      <c r="D46" s="278"/>
      <c r="E46" s="2"/>
      <c r="F46" s="280"/>
      <c r="G46" s="280"/>
      <c r="H46" s="148" t="s">
        <v>118</v>
      </c>
      <c r="I46" s="149" t="s">
        <v>79</v>
      </c>
      <c r="J46" s="119" t="s">
        <v>182</v>
      </c>
      <c r="K46" s="2"/>
      <c r="L46" s="112"/>
      <c r="M46" s="113"/>
      <c r="N46" s="2"/>
      <c r="O46" s="112"/>
      <c r="P46" s="113"/>
      <c r="Q46" s="2"/>
      <c r="R46" s="26"/>
      <c r="S46" s="41"/>
      <c r="T46" s="44"/>
    </row>
    <row r="47" spans="2:20" ht="51">
      <c r="B47" s="276" t="s">
        <v>112</v>
      </c>
      <c r="C47" s="278">
        <v>241.25</v>
      </c>
      <c r="D47" s="278">
        <v>242.25</v>
      </c>
      <c r="E47" s="2"/>
      <c r="F47" s="279" t="s">
        <v>191</v>
      </c>
      <c r="G47" s="280"/>
      <c r="H47" s="116" t="s">
        <v>83</v>
      </c>
      <c r="I47" s="147" t="s">
        <v>79</v>
      </c>
      <c r="J47" s="117" t="s">
        <v>182</v>
      </c>
      <c r="K47" s="2"/>
      <c r="L47" s="116" t="s">
        <v>188</v>
      </c>
      <c r="M47" s="28">
        <v>2</v>
      </c>
      <c r="N47" s="2"/>
      <c r="O47" s="27"/>
      <c r="P47" s="28"/>
      <c r="Q47" s="2"/>
      <c r="R47" s="115" t="s">
        <v>231</v>
      </c>
      <c r="S47" s="41"/>
      <c r="T47" s="44"/>
    </row>
    <row r="48" spans="2:20" ht="15.75">
      <c r="B48" s="277"/>
      <c r="C48" s="278"/>
      <c r="D48" s="278"/>
      <c r="E48" s="2"/>
      <c r="F48" s="280"/>
      <c r="G48" s="280"/>
      <c r="H48" s="148" t="s">
        <v>78</v>
      </c>
      <c r="I48" s="149" t="s">
        <v>79</v>
      </c>
      <c r="J48" s="119" t="s">
        <v>182</v>
      </c>
      <c r="K48" s="2"/>
      <c r="L48" s="148" t="s">
        <v>238</v>
      </c>
      <c r="M48" s="113">
        <v>2</v>
      </c>
      <c r="N48" s="2"/>
      <c r="O48" s="112"/>
      <c r="P48" s="113"/>
      <c r="Q48" s="2"/>
      <c r="R48" s="26"/>
      <c r="S48" s="41"/>
      <c r="T48" s="44"/>
    </row>
    <row r="49" spans="2:20" ht="51">
      <c r="B49" s="276" t="s">
        <v>66</v>
      </c>
      <c r="C49" s="278">
        <v>242.25</v>
      </c>
      <c r="D49" s="278">
        <v>243.92</v>
      </c>
      <c r="E49" s="2"/>
      <c r="F49" s="279" t="s">
        <v>237</v>
      </c>
      <c r="G49" s="279" t="s">
        <v>77</v>
      </c>
      <c r="H49" s="116" t="s">
        <v>78</v>
      </c>
      <c r="I49" s="147" t="s">
        <v>79</v>
      </c>
      <c r="J49" s="29"/>
      <c r="K49" s="2"/>
      <c r="L49" s="116" t="s">
        <v>238</v>
      </c>
      <c r="M49" s="28">
        <v>4</v>
      </c>
      <c r="N49" s="2"/>
      <c r="O49" s="116" t="s">
        <v>183</v>
      </c>
      <c r="P49" s="28">
        <v>1</v>
      </c>
      <c r="Q49" s="2"/>
      <c r="R49" s="170" t="s">
        <v>232</v>
      </c>
      <c r="S49" s="41"/>
      <c r="T49" s="44"/>
    </row>
    <row r="50" spans="2:20" ht="15.75">
      <c r="B50" s="277"/>
      <c r="C50" s="278"/>
      <c r="D50" s="278"/>
      <c r="E50" s="2"/>
      <c r="F50" s="280"/>
      <c r="G50" s="280"/>
      <c r="H50" s="112"/>
      <c r="I50" s="113"/>
      <c r="J50" s="114"/>
      <c r="K50" s="2"/>
      <c r="L50" s="148" t="s">
        <v>188</v>
      </c>
      <c r="M50" s="113">
        <v>4</v>
      </c>
      <c r="N50" s="2"/>
      <c r="O50" s="112"/>
      <c r="P50" s="113"/>
      <c r="Q50" s="2"/>
      <c r="R50" s="26"/>
      <c r="S50" s="41"/>
      <c r="T50" s="44"/>
    </row>
    <row r="51" spans="2:20" ht="51">
      <c r="B51" s="276" t="s">
        <v>66</v>
      </c>
      <c r="C51" s="278">
        <v>243.92</v>
      </c>
      <c r="D51" s="278"/>
      <c r="E51" s="2"/>
      <c r="F51" s="279" t="s">
        <v>180</v>
      </c>
      <c r="G51" s="279" t="s">
        <v>77</v>
      </c>
      <c r="H51" s="116" t="s">
        <v>83</v>
      </c>
      <c r="I51" s="147" t="s">
        <v>79</v>
      </c>
      <c r="J51" s="29"/>
      <c r="K51" s="2"/>
      <c r="L51" s="27"/>
      <c r="M51" s="28"/>
      <c r="N51" s="2"/>
      <c r="O51" s="116" t="s">
        <v>183</v>
      </c>
      <c r="P51" s="28">
        <v>0.01</v>
      </c>
      <c r="Q51" s="2"/>
      <c r="R51" s="115" t="s">
        <v>233</v>
      </c>
      <c r="S51" s="41"/>
      <c r="T51" s="44"/>
    </row>
    <row r="52" spans="2:20" ht="15.75">
      <c r="B52" s="277"/>
      <c r="C52" s="278"/>
      <c r="D52" s="278"/>
      <c r="E52" s="2"/>
      <c r="F52" s="280"/>
      <c r="G52" s="280"/>
      <c r="H52" s="112"/>
      <c r="I52" s="113"/>
      <c r="J52" s="114"/>
      <c r="K52" s="2"/>
      <c r="L52" s="112"/>
      <c r="M52" s="113"/>
      <c r="N52" s="2"/>
      <c r="O52" s="112"/>
      <c r="P52" s="113"/>
      <c r="Q52" s="2"/>
      <c r="R52" s="170"/>
      <c r="S52" s="41"/>
      <c r="T52" s="44"/>
    </row>
    <row r="53" spans="2:20" ht="51">
      <c r="B53" s="276" t="s">
        <v>112</v>
      </c>
      <c r="C53" s="278">
        <v>243.92</v>
      </c>
      <c r="D53" s="278">
        <v>245.55</v>
      </c>
      <c r="E53" s="2"/>
      <c r="F53" s="279" t="s">
        <v>180</v>
      </c>
      <c r="G53" s="279" t="s">
        <v>77</v>
      </c>
      <c r="H53" s="116" t="s">
        <v>78</v>
      </c>
      <c r="I53" s="147" t="s">
        <v>79</v>
      </c>
      <c r="J53" s="29"/>
      <c r="K53" s="2"/>
      <c r="L53" s="116" t="s">
        <v>188</v>
      </c>
      <c r="M53" s="28">
        <v>3</v>
      </c>
      <c r="N53" s="2"/>
      <c r="O53" s="116" t="s">
        <v>183</v>
      </c>
      <c r="P53" s="28">
        <v>2</v>
      </c>
      <c r="Q53" s="2"/>
      <c r="R53" s="115" t="s">
        <v>234</v>
      </c>
      <c r="S53" s="41"/>
      <c r="T53" s="44"/>
    </row>
    <row r="54" spans="2:20" ht="15.75">
      <c r="B54" s="277"/>
      <c r="C54" s="278"/>
      <c r="D54" s="278"/>
      <c r="E54" s="2"/>
      <c r="F54" s="280"/>
      <c r="G54" s="280"/>
      <c r="H54" s="148" t="s">
        <v>83</v>
      </c>
      <c r="I54" s="149" t="s">
        <v>79</v>
      </c>
      <c r="J54" s="114"/>
      <c r="K54" s="2"/>
      <c r="L54" s="112"/>
      <c r="M54" s="113"/>
      <c r="N54" s="2"/>
      <c r="O54" s="112"/>
      <c r="P54" s="113"/>
      <c r="Q54" s="2"/>
      <c r="R54" s="26"/>
      <c r="S54" s="41"/>
      <c r="T54" s="44"/>
    </row>
    <row r="55" spans="2:20" ht="38.25">
      <c r="B55" s="276" t="s">
        <v>112</v>
      </c>
      <c r="C55" s="278">
        <v>245.55</v>
      </c>
      <c r="D55" s="278">
        <v>251.54</v>
      </c>
      <c r="E55" s="2"/>
      <c r="F55" s="279" t="s">
        <v>180</v>
      </c>
      <c r="G55" s="279" t="s">
        <v>77</v>
      </c>
      <c r="H55" s="116" t="s">
        <v>83</v>
      </c>
      <c r="I55" s="147" t="s">
        <v>79</v>
      </c>
      <c r="J55" s="29"/>
      <c r="K55" s="2"/>
      <c r="L55" s="27"/>
      <c r="M55" s="28"/>
      <c r="N55" s="2"/>
      <c r="O55" s="116" t="s">
        <v>183</v>
      </c>
      <c r="P55" s="28">
        <v>0.01</v>
      </c>
      <c r="Q55" s="2"/>
      <c r="R55" s="115" t="s">
        <v>235</v>
      </c>
      <c r="S55" s="41"/>
      <c r="T55" s="44"/>
    </row>
    <row r="56" spans="2:20" ht="15.75">
      <c r="B56" s="277"/>
      <c r="C56" s="278"/>
      <c r="D56" s="278"/>
      <c r="E56" s="2"/>
      <c r="F56" s="280"/>
      <c r="G56" s="280"/>
      <c r="H56" s="112"/>
      <c r="I56" s="113"/>
      <c r="J56" s="114"/>
      <c r="K56" s="2"/>
      <c r="L56" s="112"/>
      <c r="M56" s="113"/>
      <c r="N56" s="2"/>
      <c r="O56" s="112"/>
      <c r="P56" s="113"/>
      <c r="Q56" s="2"/>
      <c r="R56" s="26"/>
      <c r="S56" s="41"/>
      <c r="T56" s="44"/>
    </row>
    <row r="57" spans="2:20" ht="25.5">
      <c r="B57" s="276" t="s">
        <v>112</v>
      </c>
      <c r="C57" s="278">
        <v>251.54</v>
      </c>
      <c r="D57" s="278">
        <v>252.95</v>
      </c>
      <c r="E57" s="2"/>
      <c r="F57" s="279" t="s">
        <v>180</v>
      </c>
      <c r="G57" s="279" t="s">
        <v>77</v>
      </c>
      <c r="H57" s="116" t="s">
        <v>83</v>
      </c>
      <c r="I57" s="147" t="s">
        <v>79</v>
      </c>
      <c r="J57" s="117" t="s">
        <v>116</v>
      </c>
      <c r="K57" s="2"/>
      <c r="L57" s="27"/>
      <c r="M57" s="28"/>
      <c r="N57" s="2"/>
      <c r="O57" s="116" t="s">
        <v>183</v>
      </c>
      <c r="P57" s="28">
        <v>0.01</v>
      </c>
      <c r="Q57" s="2"/>
      <c r="R57" s="115" t="s">
        <v>236</v>
      </c>
      <c r="S57" s="41"/>
      <c r="T57" s="44"/>
    </row>
    <row r="58" spans="2:20" ht="15.75">
      <c r="B58" s="277"/>
      <c r="C58" s="278"/>
      <c r="D58" s="278"/>
      <c r="E58" s="2"/>
      <c r="F58" s="280"/>
      <c r="G58" s="280"/>
      <c r="H58" s="112"/>
      <c r="I58" s="113"/>
      <c r="J58" s="114"/>
      <c r="K58" s="2"/>
      <c r="L58" s="112"/>
      <c r="M58" s="113"/>
      <c r="N58" s="2"/>
      <c r="O58" s="112"/>
      <c r="P58" s="113"/>
      <c r="Q58" s="2"/>
      <c r="R58" s="26"/>
      <c r="S58" s="41"/>
      <c r="T58" s="44"/>
    </row>
    <row r="59" spans="2:20" ht="63.75">
      <c r="B59" s="276" t="s">
        <v>112</v>
      </c>
      <c r="C59" s="278">
        <v>252.95</v>
      </c>
      <c r="D59" s="278">
        <v>281.94</v>
      </c>
      <c r="E59" s="2"/>
      <c r="F59" s="279" t="s">
        <v>180</v>
      </c>
      <c r="G59" s="279" t="s">
        <v>77</v>
      </c>
      <c r="H59" s="116" t="s">
        <v>83</v>
      </c>
      <c r="I59" s="147" t="s">
        <v>79</v>
      </c>
      <c r="J59" s="117" t="s">
        <v>88</v>
      </c>
      <c r="K59" s="2"/>
      <c r="L59" s="27"/>
      <c r="M59" s="28"/>
      <c r="N59" s="2"/>
      <c r="O59" s="27"/>
      <c r="P59" s="28"/>
      <c r="Q59" s="2"/>
      <c r="R59" s="115" t="s">
        <v>239</v>
      </c>
      <c r="S59" s="41"/>
      <c r="T59" s="44"/>
    </row>
    <row r="60" spans="2:20" ht="15.75">
      <c r="B60" s="277"/>
      <c r="C60" s="278"/>
      <c r="D60" s="278"/>
      <c r="E60" s="2"/>
      <c r="F60" s="280"/>
      <c r="G60" s="280"/>
      <c r="H60" s="112"/>
      <c r="I60" s="113"/>
      <c r="J60" s="114"/>
      <c r="K60" s="2"/>
      <c r="L60" s="112"/>
      <c r="M60" s="113"/>
      <c r="N60" s="2"/>
      <c r="O60" s="112"/>
      <c r="P60" s="113"/>
      <c r="Q60" s="2"/>
      <c r="R60" s="26"/>
      <c r="S60" s="41"/>
      <c r="T60" s="44"/>
    </row>
    <row r="61" spans="2:20" ht="51">
      <c r="B61" s="276" t="s">
        <v>112</v>
      </c>
      <c r="C61" s="278">
        <v>281.94</v>
      </c>
      <c r="D61" s="278">
        <v>282.1</v>
      </c>
      <c r="E61" s="2"/>
      <c r="F61" s="279" t="s">
        <v>180</v>
      </c>
      <c r="G61" s="279" t="s">
        <v>77</v>
      </c>
      <c r="H61" s="116" t="s">
        <v>83</v>
      </c>
      <c r="I61" s="147" t="s">
        <v>79</v>
      </c>
      <c r="J61" s="117" t="s">
        <v>182</v>
      </c>
      <c r="K61" s="2"/>
      <c r="L61" s="116" t="s">
        <v>246</v>
      </c>
      <c r="M61" s="28">
        <v>3</v>
      </c>
      <c r="N61" s="2"/>
      <c r="O61" s="116" t="s">
        <v>183</v>
      </c>
      <c r="P61" s="28">
        <v>0.2</v>
      </c>
      <c r="Q61" s="2"/>
      <c r="R61" s="115" t="s">
        <v>240</v>
      </c>
      <c r="S61" s="41"/>
      <c r="T61" s="44"/>
    </row>
    <row r="62" spans="2:20" ht="15.75">
      <c r="B62" s="277"/>
      <c r="C62" s="278"/>
      <c r="D62" s="278"/>
      <c r="E62" s="2"/>
      <c r="F62" s="280"/>
      <c r="G62" s="280"/>
      <c r="H62" s="148" t="s">
        <v>78</v>
      </c>
      <c r="I62" s="149" t="s">
        <v>79</v>
      </c>
      <c r="J62" s="119" t="s">
        <v>182</v>
      </c>
      <c r="K62" s="2"/>
      <c r="L62" s="112"/>
      <c r="M62" s="113"/>
      <c r="N62" s="2"/>
      <c r="O62" s="112"/>
      <c r="P62" s="113"/>
      <c r="Q62" s="2"/>
      <c r="R62" s="26"/>
      <c r="S62" s="41"/>
      <c r="T62" s="44"/>
    </row>
    <row r="63" spans="2:20" ht="51">
      <c r="B63" s="276" t="s">
        <v>66</v>
      </c>
      <c r="C63" s="278">
        <v>282.1</v>
      </c>
      <c r="D63" s="278">
        <v>323.1</v>
      </c>
      <c r="E63" s="2"/>
      <c r="F63" s="279" t="s">
        <v>180</v>
      </c>
      <c r="G63" s="279" t="s">
        <v>77</v>
      </c>
      <c r="H63" s="116" t="s">
        <v>78</v>
      </c>
      <c r="I63" s="147" t="s">
        <v>79</v>
      </c>
      <c r="J63" s="117" t="s">
        <v>182</v>
      </c>
      <c r="K63" s="2"/>
      <c r="L63" s="27"/>
      <c r="M63" s="28"/>
      <c r="N63" s="2"/>
      <c r="O63" s="116" t="s">
        <v>183</v>
      </c>
      <c r="P63" s="28">
        <v>0.01</v>
      </c>
      <c r="Q63" s="2"/>
      <c r="R63" s="115" t="s">
        <v>241</v>
      </c>
      <c r="S63" s="41"/>
      <c r="T63" s="44"/>
    </row>
    <row r="64" spans="2:20" ht="15.75">
      <c r="B64" s="277"/>
      <c r="C64" s="278"/>
      <c r="D64" s="278"/>
      <c r="E64" s="2"/>
      <c r="F64" s="280"/>
      <c r="G64" s="280"/>
      <c r="H64" s="148" t="s">
        <v>118</v>
      </c>
      <c r="I64" s="149" t="s">
        <v>79</v>
      </c>
      <c r="J64" s="119" t="s">
        <v>182</v>
      </c>
      <c r="K64" s="2"/>
      <c r="L64" s="112"/>
      <c r="M64" s="113"/>
      <c r="N64" s="2"/>
      <c r="O64" s="148" t="s">
        <v>247</v>
      </c>
      <c r="P64" s="113">
        <v>0.01</v>
      </c>
      <c r="Q64" s="2"/>
      <c r="R64" s="26"/>
      <c r="S64" s="41"/>
      <c r="T64" s="44"/>
    </row>
    <row r="65" spans="2:20" ht="25.5">
      <c r="B65" s="276" t="s">
        <v>112</v>
      </c>
      <c r="C65" s="278">
        <v>293.72</v>
      </c>
      <c r="D65" s="278">
        <v>293.96</v>
      </c>
      <c r="E65" s="2"/>
      <c r="F65" s="279" t="s">
        <v>191</v>
      </c>
      <c r="G65" s="279" t="s">
        <v>193</v>
      </c>
      <c r="H65" s="27"/>
      <c r="I65" s="147" t="s">
        <v>79</v>
      </c>
      <c r="J65" s="117" t="s">
        <v>182</v>
      </c>
      <c r="K65" s="2"/>
      <c r="L65" s="27"/>
      <c r="M65" s="28"/>
      <c r="N65" s="2"/>
      <c r="O65" s="116" t="s">
        <v>183</v>
      </c>
      <c r="P65" s="28">
        <v>10</v>
      </c>
      <c r="Q65" s="2"/>
      <c r="R65" s="115" t="s">
        <v>243</v>
      </c>
      <c r="S65" s="41"/>
      <c r="T65" s="44"/>
    </row>
    <row r="66" spans="2:20" ht="15.75">
      <c r="B66" s="277"/>
      <c r="C66" s="278"/>
      <c r="D66" s="278"/>
      <c r="E66" s="2"/>
      <c r="F66" s="280"/>
      <c r="G66" s="280"/>
      <c r="H66" s="112"/>
      <c r="I66" s="149" t="s">
        <v>248</v>
      </c>
      <c r="J66" s="119" t="s">
        <v>182</v>
      </c>
      <c r="K66" s="2"/>
      <c r="L66" s="112"/>
      <c r="M66" s="113"/>
      <c r="N66" s="2"/>
      <c r="O66" s="112"/>
      <c r="P66" s="113"/>
      <c r="Q66" s="2"/>
      <c r="R66" s="26"/>
      <c r="S66" s="41"/>
      <c r="T66" s="44"/>
    </row>
    <row r="67" spans="2:20" ht="38.25">
      <c r="B67" s="276" t="s">
        <v>112</v>
      </c>
      <c r="C67" s="278">
        <v>294.32</v>
      </c>
      <c r="D67" s="278">
        <v>295.42</v>
      </c>
      <c r="E67" s="2"/>
      <c r="F67" s="279" t="s">
        <v>191</v>
      </c>
      <c r="G67" s="279" t="s">
        <v>117</v>
      </c>
      <c r="H67" s="116" t="s">
        <v>78</v>
      </c>
      <c r="I67" s="147" t="s">
        <v>79</v>
      </c>
      <c r="J67" s="29"/>
      <c r="K67" s="2"/>
      <c r="L67" s="116" t="s">
        <v>188</v>
      </c>
      <c r="M67" s="28">
        <v>2</v>
      </c>
      <c r="N67" s="2"/>
      <c r="O67" s="27"/>
      <c r="P67" s="28"/>
      <c r="Q67" s="2"/>
      <c r="R67" s="115" t="s">
        <v>242</v>
      </c>
      <c r="S67" s="41"/>
      <c r="T67" s="44"/>
    </row>
    <row r="68" spans="2:20" ht="15.75">
      <c r="B68" s="277"/>
      <c r="C68" s="278"/>
      <c r="D68" s="278"/>
      <c r="E68" s="2"/>
      <c r="F68" s="280"/>
      <c r="G68" s="280"/>
      <c r="H68" s="148" t="s">
        <v>118</v>
      </c>
      <c r="I68" s="149" t="s">
        <v>79</v>
      </c>
      <c r="J68" s="114"/>
      <c r="K68" s="2"/>
      <c r="L68" s="112"/>
      <c r="M68" s="113"/>
      <c r="N68" s="2"/>
      <c r="O68" s="112"/>
      <c r="P68" s="113"/>
      <c r="Q68" s="2"/>
      <c r="R68" s="26"/>
      <c r="S68" s="41"/>
      <c r="T68" s="44"/>
    </row>
    <row r="69" spans="2:20" ht="38.25">
      <c r="B69" s="276" t="s">
        <v>112</v>
      </c>
      <c r="C69" s="278">
        <v>319.33</v>
      </c>
      <c r="D69" s="278">
        <v>323.1</v>
      </c>
      <c r="E69" s="2"/>
      <c r="F69" s="279" t="s">
        <v>191</v>
      </c>
      <c r="G69" s="279" t="s">
        <v>117</v>
      </c>
      <c r="H69" s="116" t="s">
        <v>83</v>
      </c>
      <c r="I69" s="147" t="s">
        <v>79</v>
      </c>
      <c r="J69" s="117" t="s">
        <v>182</v>
      </c>
      <c r="K69" s="2"/>
      <c r="L69" s="27"/>
      <c r="M69" s="28"/>
      <c r="N69" s="2"/>
      <c r="O69" s="27"/>
      <c r="P69" s="28"/>
      <c r="Q69" s="2"/>
      <c r="R69" s="115" t="s">
        <v>244</v>
      </c>
      <c r="S69" s="41"/>
      <c r="T69" s="44"/>
    </row>
    <row r="70" spans="2:20" ht="15.75">
      <c r="B70" s="277"/>
      <c r="C70" s="278"/>
      <c r="D70" s="278"/>
      <c r="E70" s="2"/>
      <c r="F70" s="280"/>
      <c r="G70" s="280"/>
      <c r="H70" s="148" t="s">
        <v>118</v>
      </c>
      <c r="I70" s="149" t="s">
        <v>79</v>
      </c>
      <c r="J70" s="119" t="s">
        <v>182</v>
      </c>
      <c r="K70" s="2"/>
      <c r="L70" s="112"/>
      <c r="M70" s="113"/>
      <c r="N70" s="2"/>
      <c r="O70" s="112"/>
      <c r="P70" s="113"/>
      <c r="Q70" s="2"/>
      <c r="R70" s="26"/>
      <c r="S70" s="41"/>
      <c r="T70" s="44"/>
    </row>
    <row r="71" spans="2:20" ht="38.25">
      <c r="B71" s="276" t="s">
        <v>66</v>
      </c>
      <c r="C71" s="278">
        <v>323.1</v>
      </c>
      <c r="D71" s="278">
        <v>330.71</v>
      </c>
      <c r="E71" s="2"/>
      <c r="F71" s="279" t="s">
        <v>180</v>
      </c>
      <c r="G71" s="279" t="s">
        <v>77</v>
      </c>
      <c r="H71" s="116" t="s">
        <v>83</v>
      </c>
      <c r="I71" s="147" t="s">
        <v>79</v>
      </c>
      <c r="J71" s="29"/>
      <c r="K71" s="2"/>
      <c r="L71" s="27"/>
      <c r="M71" s="28"/>
      <c r="N71" s="2"/>
      <c r="O71" s="27"/>
      <c r="P71" s="28"/>
      <c r="Q71" s="2"/>
      <c r="R71" s="115" t="s">
        <v>245</v>
      </c>
      <c r="S71" s="41"/>
      <c r="T71" s="44"/>
    </row>
    <row r="72" spans="2:20" ht="15.75">
      <c r="B72" s="277"/>
      <c r="C72" s="278"/>
      <c r="D72" s="278"/>
      <c r="E72" s="2"/>
      <c r="F72" s="280"/>
      <c r="G72" s="280"/>
      <c r="H72" s="148" t="s">
        <v>78</v>
      </c>
      <c r="I72" s="149" t="s">
        <v>79</v>
      </c>
      <c r="J72" s="114"/>
      <c r="K72" s="2"/>
      <c r="L72" s="112"/>
      <c r="M72" s="113"/>
      <c r="N72" s="2"/>
      <c r="O72" s="112"/>
      <c r="P72" s="113"/>
      <c r="Q72" s="2"/>
      <c r="R72" s="170" t="s">
        <v>249</v>
      </c>
      <c r="S72" s="41"/>
      <c r="T72" s="44"/>
    </row>
  </sheetData>
  <sheetProtection/>
  <mergeCells count="176">
    <mergeCell ref="B17:B18"/>
    <mergeCell ref="C17:C18"/>
    <mergeCell ref="D17:D18"/>
    <mergeCell ref="F17:F18"/>
    <mergeCell ref="G17:G18"/>
    <mergeCell ref="B13:B14"/>
    <mergeCell ref="B15:B16"/>
    <mergeCell ref="C15:C16"/>
    <mergeCell ref="D15:D16"/>
    <mergeCell ref="F15:F16"/>
    <mergeCell ref="C9:C10"/>
    <mergeCell ref="D9:D10"/>
    <mergeCell ref="G13:G14"/>
    <mergeCell ref="G9:G10"/>
    <mergeCell ref="D11:D12"/>
    <mergeCell ref="F11:F12"/>
    <mergeCell ref="G5:G6"/>
    <mergeCell ref="G11:G12"/>
    <mergeCell ref="B7:B8"/>
    <mergeCell ref="C7:C8"/>
    <mergeCell ref="D7:D8"/>
    <mergeCell ref="F7:F8"/>
    <mergeCell ref="B9:B10"/>
    <mergeCell ref="F9:F10"/>
    <mergeCell ref="B11:B12"/>
    <mergeCell ref="C11:C12"/>
    <mergeCell ref="T2:T3"/>
    <mergeCell ref="R2:R3"/>
    <mergeCell ref="B2:D2"/>
    <mergeCell ref="F2:J2"/>
    <mergeCell ref="O2:P2"/>
    <mergeCell ref="B5:B6"/>
    <mergeCell ref="C5:C6"/>
    <mergeCell ref="D5:D6"/>
    <mergeCell ref="F5:F6"/>
    <mergeCell ref="L2:M2"/>
    <mergeCell ref="B19:B20"/>
    <mergeCell ref="C19:C20"/>
    <mergeCell ref="D19:D20"/>
    <mergeCell ref="F19:F20"/>
    <mergeCell ref="G19:G20"/>
    <mergeCell ref="G7:G8"/>
    <mergeCell ref="G15:G16"/>
    <mergeCell ref="C13:C14"/>
    <mergeCell ref="D13:D14"/>
    <mergeCell ref="F13:F14"/>
    <mergeCell ref="B21:B22"/>
    <mergeCell ref="C21:C22"/>
    <mergeCell ref="D21:D22"/>
    <mergeCell ref="F21:F22"/>
    <mergeCell ref="G21:G22"/>
    <mergeCell ref="B23:B24"/>
    <mergeCell ref="C23:C24"/>
    <mergeCell ref="D23:D24"/>
    <mergeCell ref="F23:F24"/>
    <mergeCell ref="G23:G24"/>
    <mergeCell ref="B25:B26"/>
    <mergeCell ref="C25:C26"/>
    <mergeCell ref="D25:D26"/>
    <mergeCell ref="F25:F26"/>
    <mergeCell ref="G25:G26"/>
    <mergeCell ref="B27:B28"/>
    <mergeCell ref="C27:C28"/>
    <mergeCell ref="D27:D28"/>
    <mergeCell ref="F27:F28"/>
    <mergeCell ref="G27:G28"/>
    <mergeCell ref="B29:B30"/>
    <mergeCell ref="C29:C30"/>
    <mergeCell ref="D29:D30"/>
    <mergeCell ref="F29:F30"/>
    <mergeCell ref="G29:G30"/>
    <mergeCell ref="B31:B32"/>
    <mergeCell ref="C31:C32"/>
    <mergeCell ref="D31:D32"/>
    <mergeCell ref="F31:F32"/>
    <mergeCell ref="G31:G32"/>
    <mergeCell ref="B33:B34"/>
    <mergeCell ref="C33:C34"/>
    <mergeCell ref="D33:D34"/>
    <mergeCell ref="F33:F34"/>
    <mergeCell ref="G33:G34"/>
    <mergeCell ref="B35:B36"/>
    <mergeCell ref="C35:C36"/>
    <mergeCell ref="D35:D36"/>
    <mergeCell ref="F35:F36"/>
    <mergeCell ref="G35:G36"/>
    <mergeCell ref="B37:B38"/>
    <mergeCell ref="C37:C38"/>
    <mergeCell ref="D37:D38"/>
    <mergeCell ref="F37:F38"/>
    <mergeCell ref="G37:G38"/>
    <mergeCell ref="B39:B40"/>
    <mergeCell ref="C39:C40"/>
    <mergeCell ref="D39:D40"/>
    <mergeCell ref="F39:F40"/>
    <mergeCell ref="G39:G40"/>
    <mergeCell ref="B41:B42"/>
    <mergeCell ref="C41:C42"/>
    <mergeCell ref="D41:D42"/>
    <mergeCell ref="F41:F42"/>
    <mergeCell ref="G41:G42"/>
    <mergeCell ref="B43:B44"/>
    <mergeCell ref="C43:C44"/>
    <mergeCell ref="D43:D44"/>
    <mergeCell ref="F43:F44"/>
    <mergeCell ref="G43:G44"/>
    <mergeCell ref="B45:B46"/>
    <mergeCell ref="C45:C46"/>
    <mergeCell ref="D45:D46"/>
    <mergeCell ref="F45:F46"/>
    <mergeCell ref="G45:G46"/>
    <mergeCell ref="B47:B48"/>
    <mergeCell ref="C47:C48"/>
    <mergeCell ref="D47:D48"/>
    <mergeCell ref="F47:F48"/>
    <mergeCell ref="G47:G48"/>
    <mergeCell ref="B49:B50"/>
    <mergeCell ref="C49:C50"/>
    <mergeCell ref="D49:D50"/>
    <mergeCell ref="F49:F50"/>
    <mergeCell ref="G49:G50"/>
    <mergeCell ref="B51:B52"/>
    <mergeCell ref="C51:C52"/>
    <mergeCell ref="D51:D52"/>
    <mergeCell ref="F51:F52"/>
    <mergeCell ref="G51:G52"/>
    <mergeCell ref="B53:B54"/>
    <mergeCell ref="C53:C54"/>
    <mergeCell ref="D53:D54"/>
    <mergeCell ref="F53:F54"/>
    <mergeCell ref="G53:G54"/>
    <mergeCell ref="B55:B56"/>
    <mergeCell ref="C55:C56"/>
    <mergeCell ref="D55:D56"/>
    <mergeCell ref="F55:F56"/>
    <mergeCell ref="G55:G56"/>
    <mergeCell ref="B57:B58"/>
    <mergeCell ref="C57:C58"/>
    <mergeCell ref="D57:D58"/>
    <mergeCell ref="F57:F58"/>
    <mergeCell ref="G57:G58"/>
    <mergeCell ref="B59:B60"/>
    <mergeCell ref="C59:C60"/>
    <mergeCell ref="D59:D60"/>
    <mergeCell ref="F59:F60"/>
    <mergeCell ref="G59:G60"/>
    <mergeCell ref="B61:B62"/>
    <mergeCell ref="C61:C62"/>
    <mergeCell ref="D61:D62"/>
    <mergeCell ref="F61:F62"/>
    <mergeCell ref="G61:G62"/>
    <mergeCell ref="B63:B64"/>
    <mergeCell ref="C63:C64"/>
    <mergeCell ref="D63:D64"/>
    <mergeCell ref="F63:F64"/>
    <mergeCell ref="G63:G64"/>
    <mergeCell ref="B65:B66"/>
    <mergeCell ref="C65:C66"/>
    <mergeCell ref="D65:D66"/>
    <mergeCell ref="F65:F66"/>
    <mergeCell ref="G65:G66"/>
    <mergeCell ref="B67:B68"/>
    <mergeCell ref="C67:C68"/>
    <mergeCell ref="D67:D68"/>
    <mergeCell ref="F67:F68"/>
    <mergeCell ref="G67:G68"/>
    <mergeCell ref="B69:B70"/>
    <mergeCell ref="C69:C70"/>
    <mergeCell ref="D69:D70"/>
    <mergeCell ref="F69:F70"/>
    <mergeCell ref="G69:G70"/>
    <mergeCell ref="B71:B72"/>
    <mergeCell ref="C71:C72"/>
    <mergeCell ref="D71:D72"/>
    <mergeCell ref="F71:F72"/>
    <mergeCell ref="G71:G72"/>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&amp;L&amp;"Arial,Bold"&amp;12CE 11-04&amp;C&amp;"Arial,Bold"&amp;14GEOLOGY LOG</oddFooter>
  </headerFooter>
</worksheet>
</file>

<file path=xl/worksheets/sheet3.xml><?xml version="1.0" encoding="utf-8"?>
<worksheet xmlns="http://schemas.openxmlformats.org/spreadsheetml/2006/main" xmlns:r="http://schemas.openxmlformats.org/officeDocument/2006/relationships">
  <dimension ref="A1:P185"/>
  <sheetViews>
    <sheetView view="pageBreakPreview" zoomScale="60" zoomScalePageLayoutView="0" workbookViewId="0" topLeftCell="A1">
      <selection activeCell="N108" sqref="N108"/>
    </sheetView>
  </sheetViews>
  <sheetFormatPr defaultColWidth="9.140625" defaultRowHeight="12.75"/>
  <cols>
    <col min="1" max="1" width="0.5625" style="171" customWidth="1"/>
    <col min="2" max="2" width="8.28125" style="173" bestFit="1" customWidth="1"/>
    <col min="3" max="3" width="6.57421875" style="173" bestFit="1" customWidth="1"/>
    <col min="4" max="4" width="5.7109375" style="173" customWidth="1"/>
    <col min="5" max="5" width="0.5625" style="171" customWidth="1"/>
    <col min="6" max="6" width="5.7109375" style="173" customWidth="1"/>
    <col min="7" max="7" width="5.7109375" style="172" customWidth="1"/>
    <col min="8" max="8" width="20.421875" style="171" customWidth="1"/>
    <col min="9" max="9" width="5.7109375" style="171" customWidth="1"/>
    <col min="10" max="10" width="0.5625" style="171" customWidth="1"/>
    <col min="11" max="11" width="5.7109375" style="171" customWidth="1"/>
    <col min="12" max="12" width="8.00390625" style="195" customWidth="1"/>
    <col min="13" max="13" width="5.7109375" style="171" customWidth="1"/>
    <col min="14" max="14" width="6.57421875" style="171" bestFit="1" customWidth="1"/>
    <col min="15" max="15" width="0.5625" style="171" customWidth="1"/>
    <col min="16" max="16" width="27.28125" style="171" customWidth="1"/>
    <col min="17" max="16384" width="9.140625" style="171" customWidth="1"/>
  </cols>
  <sheetData>
    <row r="1" spans="1:12" ht="20.25" customHeight="1">
      <c r="A1" s="190"/>
      <c r="B1" s="190" t="s">
        <v>378</v>
      </c>
      <c r="C1" s="190"/>
      <c r="D1" s="190"/>
      <c r="E1" s="190"/>
      <c r="F1" s="192"/>
      <c r="G1" s="191"/>
      <c r="H1" s="190"/>
      <c r="I1" s="190"/>
      <c r="J1" s="190"/>
      <c r="K1" s="190"/>
      <c r="L1" s="194"/>
    </row>
    <row r="2" spans="2:4" ht="6" customHeight="1">
      <c r="B2" s="171"/>
      <c r="C2" s="171"/>
      <c r="D2" s="171"/>
    </row>
    <row r="3" spans="2:16" ht="61.5" customHeight="1">
      <c r="B3" s="186" t="s">
        <v>8</v>
      </c>
      <c r="C3" s="186" t="s">
        <v>9</v>
      </c>
      <c r="D3" s="186" t="s">
        <v>10</v>
      </c>
      <c r="E3" s="189"/>
      <c r="F3" s="186" t="s">
        <v>11</v>
      </c>
      <c r="G3" s="185" t="s">
        <v>255</v>
      </c>
      <c r="H3" s="185" t="s">
        <v>254</v>
      </c>
      <c r="I3" s="187" t="s">
        <v>253</v>
      </c>
      <c r="J3" s="188"/>
      <c r="K3" s="187" t="s">
        <v>252</v>
      </c>
      <c r="L3" s="196" t="s">
        <v>251</v>
      </c>
      <c r="M3" s="186" t="s">
        <v>250</v>
      </c>
      <c r="N3" s="186" t="s">
        <v>374</v>
      </c>
      <c r="P3" s="185" t="s">
        <v>12</v>
      </c>
    </row>
    <row r="4" spans="2:4" ht="3.75" customHeight="1">
      <c r="B4" s="171"/>
      <c r="C4" s="171"/>
      <c r="D4" s="171"/>
    </row>
    <row r="5" spans="1:16" ht="15" customHeight="1">
      <c r="A5" s="184"/>
      <c r="B5" s="152">
        <v>4.57</v>
      </c>
      <c r="C5" s="152">
        <v>7.62</v>
      </c>
      <c r="D5" s="152">
        <f>C5-B5</f>
        <v>3.05</v>
      </c>
      <c r="E5" s="184"/>
      <c r="F5" s="152">
        <v>0.91</v>
      </c>
      <c r="G5" s="174">
        <f>F5/D5*100</f>
        <v>29.836065573770494</v>
      </c>
      <c r="H5" s="157" t="s">
        <v>133</v>
      </c>
      <c r="I5" s="7">
        <v>8</v>
      </c>
      <c r="J5" s="184"/>
      <c r="K5" s="177" t="s">
        <v>375</v>
      </c>
      <c r="L5" s="197">
        <v>20.5</v>
      </c>
      <c r="M5" s="193">
        <v>1.06</v>
      </c>
      <c r="N5" s="193">
        <v>0.2</v>
      </c>
      <c r="P5" s="9"/>
    </row>
    <row r="6" spans="1:16" ht="15" customHeight="1">
      <c r="A6" s="183"/>
      <c r="B6" s="152">
        <v>7.62</v>
      </c>
      <c r="C6" s="152">
        <v>9.14</v>
      </c>
      <c r="D6" s="152">
        <f aca="true" t="shared" si="0" ref="D6:D13">C6-B6</f>
        <v>1.5200000000000005</v>
      </c>
      <c r="E6" s="183"/>
      <c r="F6" s="152">
        <v>1.15</v>
      </c>
      <c r="G6" s="174">
        <f>F6/D6*100</f>
        <v>75.65789473684208</v>
      </c>
      <c r="H6" s="157" t="s">
        <v>134</v>
      </c>
      <c r="I6" s="7">
        <v>8</v>
      </c>
      <c r="J6" s="183"/>
      <c r="K6" s="179" t="s">
        <v>375</v>
      </c>
      <c r="L6" s="198">
        <v>21.7</v>
      </c>
      <c r="M6" s="179">
        <v>1.04</v>
      </c>
      <c r="N6" s="179">
        <v>0.18</v>
      </c>
      <c r="P6" s="9"/>
    </row>
    <row r="7" spans="1:16" ht="15" customHeight="1">
      <c r="A7" s="183"/>
      <c r="B7" s="152">
        <v>9.14</v>
      </c>
      <c r="C7" s="152">
        <v>10.67</v>
      </c>
      <c r="D7" s="152">
        <f t="shared" si="0"/>
        <v>1.5299999999999994</v>
      </c>
      <c r="E7" s="183"/>
      <c r="F7" s="152">
        <v>1.53</v>
      </c>
      <c r="G7" s="174">
        <f>F7/D7*100</f>
        <v>100.00000000000004</v>
      </c>
      <c r="H7" s="157" t="s">
        <v>135</v>
      </c>
      <c r="I7" s="7">
        <v>8</v>
      </c>
      <c r="J7" s="183"/>
      <c r="K7" s="179" t="s">
        <v>375</v>
      </c>
      <c r="L7" s="198">
        <v>21.8</v>
      </c>
      <c r="M7" s="179">
        <v>0.86</v>
      </c>
      <c r="N7" s="179">
        <v>0.16</v>
      </c>
      <c r="P7" s="9"/>
    </row>
    <row r="8" spans="1:16" ht="15" customHeight="1">
      <c r="A8" s="183"/>
      <c r="B8" s="152">
        <v>10.67</v>
      </c>
      <c r="C8" s="152">
        <v>13.72</v>
      </c>
      <c r="D8" s="152">
        <f t="shared" si="0"/>
        <v>3.0500000000000007</v>
      </c>
      <c r="E8" s="183"/>
      <c r="F8" s="154">
        <v>2.46</v>
      </c>
      <c r="G8" s="174">
        <f>F8/D8*100</f>
        <v>80.65573770491802</v>
      </c>
      <c r="H8" s="157" t="s">
        <v>136</v>
      </c>
      <c r="I8" s="7">
        <v>9</v>
      </c>
      <c r="J8" s="183"/>
      <c r="K8" s="179" t="s">
        <v>375</v>
      </c>
      <c r="L8" s="198">
        <v>18.6</v>
      </c>
      <c r="M8" s="179">
        <v>0.9</v>
      </c>
      <c r="N8" s="179">
        <v>0.11</v>
      </c>
      <c r="P8" s="9"/>
    </row>
    <row r="9" spans="1:16" ht="15" customHeight="1">
      <c r="A9" s="183"/>
      <c r="B9" s="152">
        <v>13.72</v>
      </c>
      <c r="C9" s="152">
        <v>16.76</v>
      </c>
      <c r="D9" s="152">
        <f t="shared" si="0"/>
        <v>3.040000000000001</v>
      </c>
      <c r="E9" s="183"/>
      <c r="F9" s="154">
        <v>2.2</v>
      </c>
      <c r="G9" s="174"/>
      <c r="H9" s="157" t="s">
        <v>137</v>
      </c>
      <c r="I9" s="7">
        <v>9</v>
      </c>
      <c r="J9" s="183"/>
      <c r="K9" s="179" t="s">
        <v>375</v>
      </c>
      <c r="L9" s="198">
        <v>11.6</v>
      </c>
      <c r="M9" s="179">
        <v>0.63</v>
      </c>
      <c r="N9" s="179">
        <v>0.07</v>
      </c>
      <c r="P9" s="9"/>
    </row>
    <row r="10" spans="1:16" ht="15" customHeight="1">
      <c r="A10" s="183"/>
      <c r="B10" s="152">
        <v>16.76</v>
      </c>
      <c r="C10" s="152">
        <v>19.1</v>
      </c>
      <c r="D10" s="152">
        <f t="shared" si="0"/>
        <v>2.34</v>
      </c>
      <c r="E10" s="183"/>
      <c r="F10" s="154">
        <v>2.31</v>
      </c>
      <c r="G10" s="174">
        <f>F10/D10*100</f>
        <v>98.71794871794873</v>
      </c>
      <c r="H10" s="157" t="s">
        <v>138</v>
      </c>
      <c r="I10" s="7">
        <v>9</v>
      </c>
      <c r="J10" s="183"/>
      <c r="K10" s="179" t="s">
        <v>375</v>
      </c>
      <c r="L10" s="198">
        <v>12.4</v>
      </c>
      <c r="M10" s="179">
        <v>0.82</v>
      </c>
      <c r="N10" s="179">
        <v>0.08</v>
      </c>
      <c r="P10" s="9"/>
    </row>
    <row r="11" spans="1:16" ht="15" customHeight="1">
      <c r="A11" s="183"/>
      <c r="B11" s="152">
        <v>19.1</v>
      </c>
      <c r="C11" s="152">
        <v>22</v>
      </c>
      <c r="D11" s="152">
        <f t="shared" si="0"/>
        <v>2.8999999999999986</v>
      </c>
      <c r="E11" s="183"/>
      <c r="F11" s="154">
        <v>2.73</v>
      </c>
      <c r="G11" s="174">
        <f>F11/D11*100</f>
        <v>94.1379310344828</v>
      </c>
      <c r="H11" s="157" t="s">
        <v>139</v>
      </c>
      <c r="I11" s="7">
        <v>9</v>
      </c>
      <c r="J11" s="183"/>
      <c r="K11" s="179" t="s">
        <v>375</v>
      </c>
      <c r="L11" s="198">
        <v>4.3</v>
      </c>
      <c r="M11" s="179">
        <v>0.35</v>
      </c>
      <c r="N11" s="179">
        <v>0.02</v>
      </c>
      <c r="P11" s="9"/>
    </row>
    <row r="12" spans="1:16" ht="15" customHeight="1">
      <c r="A12" s="183"/>
      <c r="B12" s="152">
        <v>22</v>
      </c>
      <c r="C12" s="152">
        <v>24</v>
      </c>
      <c r="D12" s="152">
        <f t="shared" si="0"/>
        <v>2</v>
      </c>
      <c r="E12" s="183"/>
      <c r="F12" s="154">
        <v>2.03</v>
      </c>
      <c r="G12" s="174">
        <f>F12/D12*100</f>
        <v>101.49999999999999</v>
      </c>
      <c r="H12" s="157" t="s">
        <v>140</v>
      </c>
      <c r="I12" s="7">
        <v>9</v>
      </c>
      <c r="J12" s="183"/>
      <c r="K12" s="179" t="s">
        <v>375</v>
      </c>
      <c r="L12" s="198">
        <v>12</v>
      </c>
      <c r="M12" s="179">
        <v>0.66</v>
      </c>
      <c r="N12" s="179">
        <v>0.06</v>
      </c>
      <c r="P12" s="9"/>
    </row>
    <row r="13" spans="1:16" ht="15" customHeight="1">
      <c r="A13" s="183"/>
      <c r="B13" s="152">
        <v>24</v>
      </c>
      <c r="C13" s="152">
        <v>25.91</v>
      </c>
      <c r="D13" s="152">
        <f t="shared" si="0"/>
        <v>1.9100000000000001</v>
      </c>
      <c r="E13" s="183"/>
      <c r="F13" s="154">
        <v>1.71</v>
      </c>
      <c r="G13" s="174">
        <f>F13/D13*100</f>
        <v>89.52879581151831</v>
      </c>
      <c r="H13" s="157" t="s">
        <v>141</v>
      </c>
      <c r="I13" s="7">
        <v>9</v>
      </c>
      <c r="J13" s="183"/>
      <c r="K13" s="179">
        <v>0.01</v>
      </c>
      <c r="L13" s="198">
        <v>24.4</v>
      </c>
      <c r="M13" s="179">
        <v>1.02</v>
      </c>
      <c r="N13" s="179">
        <v>0.09</v>
      </c>
      <c r="P13" s="118"/>
    </row>
    <row r="14" spans="1:16" ht="15" customHeight="1">
      <c r="A14" s="183"/>
      <c r="B14" s="151" t="s">
        <v>106</v>
      </c>
      <c r="C14" s="151" t="s">
        <v>106</v>
      </c>
      <c r="D14" s="152"/>
      <c r="E14" s="183"/>
      <c r="F14" s="154"/>
      <c r="G14" s="174" t="e">
        <f>F14/D14*100</f>
        <v>#DIV/0!</v>
      </c>
      <c r="H14" s="157" t="s">
        <v>142</v>
      </c>
      <c r="I14" s="7">
        <v>9</v>
      </c>
      <c r="J14" s="183"/>
      <c r="K14" s="179">
        <v>7.63</v>
      </c>
      <c r="L14" s="198">
        <v>985</v>
      </c>
      <c r="M14" s="179">
        <v>11.85</v>
      </c>
      <c r="N14" s="179">
        <v>6.07</v>
      </c>
      <c r="P14" s="118" t="s">
        <v>107</v>
      </c>
    </row>
    <row r="15" spans="1:16" ht="15" customHeight="1">
      <c r="A15" s="183"/>
      <c r="B15" s="152">
        <v>25.91</v>
      </c>
      <c r="C15" s="152">
        <v>28.96</v>
      </c>
      <c r="D15" s="152">
        <f aca="true" t="shared" si="1" ref="D15:D34">(C15-B15)</f>
        <v>3.0500000000000007</v>
      </c>
      <c r="E15" s="183"/>
      <c r="F15" s="154">
        <v>2.8</v>
      </c>
      <c r="G15" s="174"/>
      <c r="H15" s="157" t="s">
        <v>143</v>
      </c>
      <c r="I15" s="7">
        <v>9</v>
      </c>
      <c r="J15" s="183"/>
      <c r="K15" s="180" t="s">
        <v>375</v>
      </c>
      <c r="L15" s="199">
        <v>23.2</v>
      </c>
      <c r="M15" s="180">
        <v>0.96</v>
      </c>
      <c r="N15" s="180">
        <v>0.09</v>
      </c>
      <c r="P15" s="9"/>
    </row>
    <row r="16" spans="1:16" ht="15" customHeight="1">
      <c r="A16" s="183"/>
      <c r="B16" s="152">
        <v>28.96</v>
      </c>
      <c r="C16" s="152">
        <v>32</v>
      </c>
      <c r="D16" s="152">
        <f t="shared" si="1"/>
        <v>3.039999999999999</v>
      </c>
      <c r="E16" s="183"/>
      <c r="F16" s="154">
        <v>2.85</v>
      </c>
      <c r="G16" s="174">
        <f aca="true" t="shared" si="2" ref="G16:G32">F16/D16*100</f>
        <v>93.75000000000003</v>
      </c>
      <c r="H16" s="157" t="s">
        <v>144</v>
      </c>
      <c r="I16" s="7">
        <v>9</v>
      </c>
      <c r="J16" s="183"/>
      <c r="K16" s="180" t="s">
        <v>375</v>
      </c>
      <c r="L16" s="199">
        <v>25.4</v>
      </c>
      <c r="M16" s="180">
        <v>0.86</v>
      </c>
      <c r="N16" s="180">
        <v>0.08</v>
      </c>
      <c r="P16" s="9"/>
    </row>
    <row r="17" spans="1:16" ht="15" customHeight="1">
      <c r="A17" s="183"/>
      <c r="B17" s="152">
        <v>32</v>
      </c>
      <c r="C17" s="152">
        <v>35.05</v>
      </c>
      <c r="D17" s="152">
        <f t="shared" si="1"/>
        <v>3.049999999999997</v>
      </c>
      <c r="E17" s="183"/>
      <c r="F17" s="154">
        <v>2.9</v>
      </c>
      <c r="G17" s="174">
        <f t="shared" si="2"/>
        <v>95.08196721311484</v>
      </c>
      <c r="H17" s="157" t="s">
        <v>145</v>
      </c>
      <c r="I17" s="7">
        <v>9</v>
      </c>
      <c r="J17" s="183"/>
      <c r="K17" s="179" t="s">
        <v>375</v>
      </c>
      <c r="L17" s="198">
        <v>5</v>
      </c>
      <c r="M17" s="179">
        <v>0.81</v>
      </c>
      <c r="N17" s="179">
        <v>0.04</v>
      </c>
      <c r="P17" s="9"/>
    </row>
    <row r="18" spans="1:16" ht="15" customHeight="1">
      <c r="A18" s="183"/>
      <c r="B18" s="152">
        <v>35.05</v>
      </c>
      <c r="C18" s="152">
        <v>38.1</v>
      </c>
      <c r="D18" s="152">
        <f t="shared" si="1"/>
        <v>3.0500000000000043</v>
      </c>
      <c r="E18" s="183"/>
      <c r="F18" s="154">
        <v>2.92</v>
      </c>
      <c r="G18" s="174">
        <f t="shared" si="2"/>
        <v>95.73770491803265</v>
      </c>
      <c r="H18" s="157" t="s">
        <v>146</v>
      </c>
      <c r="I18" s="7">
        <v>9</v>
      </c>
      <c r="J18" s="183"/>
      <c r="K18" s="179" t="s">
        <v>375</v>
      </c>
      <c r="L18" s="198">
        <v>10.4</v>
      </c>
      <c r="M18" s="179">
        <v>0.79</v>
      </c>
      <c r="N18" s="179">
        <v>0.05</v>
      </c>
      <c r="P18" s="9"/>
    </row>
    <row r="19" spans="1:16" ht="15" customHeight="1">
      <c r="A19" s="183"/>
      <c r="B19" s="152">
        <v>38.1</v>
      </c>
      <c r="C19" s="152">
        <v>41.15</v>
      </c>
      <c r="D19" s="152">
        <f t="shared" si="1"/>
        <v>3.049999999999997</v>
      </c>
      <c r="E19" s="183"/>
      <c r="F19" s="8">
        <v>2.7</v>
      </c>
      <c r="G19" s="174">
        <f t="shared" si="2"/>
        <v>88.52459016393452</v>
      </c>
      <c r="H19" s="157" t="s">
        <v>147</v>
      </c>
      <c r="I19" s="7">
        <v>9</v>
      </c>
      <c r="J19" s="183"/>
      <c r="K19" s="179" t="s">
        <v>375</v>
      </c>
      <c r="L19" s="198">
        <v>5.3</v>
      </c>
      <c r="M19" s="179">
        <v>0.74</v>
      </c>
      <c r="N19" s="179">
        <v>0.02</v>
      </c>
      <c r="P19" s="118"/>
    </row>
    <row r="20" spans="1:16" ht="15" customHeight="1">
      <c r="A20" s="183"/>
      <c r="B20" s="152">
        <v>41.15</v>
      </c>
      <c r="C20" s="152">
        <v>44.2</v>
      </c>
      <c r="D20" s="152">
        <f t="shared" si="1"/>
        <v>3.0500000000000043</v>
      </c>
      <c r="E20" s="183"/>
      <c r="F20" s="8">
        <v>2.6</v>
      </c>
      <c r="G20" s="174">
        <f t="shared" si="2"/>
        <v>85.24590163934414</v>
      </c>
      <c r="H20" s="157" t="s">
        <v>148</v>
      </c>
      <c r="I20" s="7">
        <v>9</v>
      </c>
      <c r="J20" s="183"/>
      <c r="K20" s="179" t="s">
        <v>375</v>
      </c>
      <c r="L20" s="198">
        <v>7.2</v>
      </c>
      <c r="M20" s="179">
        <v>0.74</v>
      </c>
      <c r="N20" s="179">
        <v>0.04</v>
      </c>
      <c r="P20" s="9"/>
    </row>
    <row r="21" spans="1:16" ht="15" customHeight="1">
      <c r="A21" s="183"/>
      <c r="B21" s="152">
        <v>44.2</v>
      </c>
      <c r="C21" s="152">
        <v>47.24</v>
      </c>
      <c r="D21" s="152">
        <f t="shared" si="1"/>
        <v>3.039999999999999</v>
      </c>
      <c r="E21" s="183"/>
      <c r="F21" s="8">
        <v>2.96</v>
      </c>
      <c r="G21" s="174">
        <f t="shared" si="2"/>
        <v>97.3684210526316</v>
      </c>
      <c r="H21" s="157" t="s">
        <v>149</v>
      </c>
      <c r="I21" s="7">
        <v>9</v>
      </c>
      <c r="J21" s="183"/>
      <c r="K21" s="180" t="s">
        <v>375</v>
      </c>
      <c r="L21" s="199">
        <v>7</v>
      </c>
      <c r="M21" s="180">
        <v>0.83</v>
      </c>
      <c r="N21" s="180">
        <v>0.06</v>
      </c>
      <c r="P21" s="118"/>
    </row>
    <row r="22" spans="1:16" ht="15" customHeight="1">
      <c r="A22" s="183"/>
      <c r="B22" s="152">
        <v>47.24</v>
      </c>
      <c r="C22" s="152">
        <v>50.29</v>
      </c>
      <c r="D22" s="152">
        <f t="shared" si="1"/>
        <v>3.049999999999997</v>
      </c>
      <c r="E22" s="183"/>
      <c r="F22" s="8">
        <v>2.89</v>
      </c>
      <c r="G22" s="174">
        <f t="shared" si="2"/>
        <v>94.75409836065583</v>
      </c>
      <c r="H22" s="157" t="s">
        <v>150</v>
      </c>
      <c r="I22" s="7">
        <v>9</v>
      </c>
      <c r="J22" s="183"/>
      <c r="K22" s="179" t="s">
        <v>375</v>
      </c>
      <c r="L22" s="198">
        <v>7.1</v>
      </c>
      <c r="M22" s="179">
        <v>0.91</v>
      </c>
      <c r="N22" s="179">
        <v>0.02</v>
      </c>
      <c r="P22" s="118"/>
    </row>
    <row r="23" spans="1:16" ht="15" customHeight="1">
      <c r="A23" s="183"/>
      <c r="B23" s="152">
        <v>50.29</v>
      </c>
      <c r="C23" s="152">
        <v>53.34</v>
      </c>
      <c r="D23" s="152">
        <f t="shared" si="1"/>
        <v>3.0500000000000043</v>
      </c>
      <c r="E23" s="183"/>
      <c r="F23" s="8">
        <v>2.3</v>
      </c>
      <c r="G23" s="174">
        <f t="shared" si="2"/>
        <v>75.40983606557366</v>
      </c>
      <c r="H23" s="157" t="s">
        <v>151</v>
      </c>
      <c r="I23" s="7">
        <v>9</v>
      </c>
      <c r="J23" s="183"/>
      <c r="K23" s="180" t="s">
        <v>375</v>
      </c>
      <c r="L23" s="199">
        <v>2.7</v>
      </c>
      <c r="M23" s="180">
        <v>0.87</v>
      </c>
      <c r="N23" s="180">
        <v>0.01</v>
      </c>
      <c r="P23" s="9"/>
    </row>
    <row r="24" spans="1:16" ht="15" customHeight="1">
      <c r="A24" s="183"/>
      <c r="B24" s="152">
        <v>53.34</v>
      </c>
      <c r="C24" s="152">
        <v>56.39</v>
      </c>
      <c r="D24" s="152">
        <f t="shared" si="1"/>
        <v>3.049999999999997</v>
      </c>
      <c r="E24" s="183"/>
      <c r="F24" s="8">
        <v>2.97</v>
      </c>
      <c r="G24" s="174">
        <f t="shared" si="2"/>
        <v>97.37704918032797</v>
      </c>
      <c r="H24" s="157" t="s">
        <v>152</v>
      </c>
      <c r="I24" s="7">
        <v>9</v>
      </c>
      <c r="J24" s="183"/>
      <c r="K24" s="180" t="s">
        <v>375</v>
      </c>
      <c r="L24" s="199">
        <v>3.8</v>
      </c>
      <c r="M24" s="180">
        <v>0.87</v>
      </c>
      <c r="N24" s="180">
        <v>0.02</v>
      </c>
      <c r="P24" s="9"/>
    </row>
    <row r="25" spans="1:16" ht="15" customHeight="1">
      <c r="A25" s="183"/>
      <c r="B25" s="152">
        <v>56.39</v>
      </c>
      <c r="C25" s="152">
        <v>57.91</v>
      </c>
      <c r="D25" s="152">
        <f t="shared" si="1"/>
        <v>1.519999999999996</v>
      </c>
      <c r="E25" s="183"/>
      <c r="F25" s="8">
        <v>1.52</v>
      </c>
      <c r="G25" s="174">
        <f t="shared" si="2"/>
        <v>100.00000000000027</v>
      </c>
      <c r="H25" s="157" t="s">
        <v>153</v>
      </c>
      <c r="I25" s="7">
        <v>9</v>
      </c>
      <c r="J25" s="183"/>
      <c r="K25" s="179">
        <v>0.01</v>
      </c>
      <c r="L25" s="198">
        <v>3.9</v>
      </c>
      <c r="M25" s="179">
        <v>0.89</v>
      </c>
      <c r="N25" s="179">
        <v>0.02</v>
      </c>
      <c r="P25" s="9"/>
    </row>
    <row r="26" spans="1:16" ht="15" customHeight="1">
      <c r="A26" s="183"/>
      <c r="B26" s="152">
        <v>57.91</v>
      </c>
      <c r="C26" s="152">
        <v>60.96</v>
      </c>
      <c r="D26" s="152">
        <f t="shared" si="1"/>
        <v>3.0500000000000043</v>
      </c>
      <c r="E26" s="183"/>
      <c r="F26" s="8">
        <v>3.04</v>
      </c>
      <c r="G26" s="174">
        <f t="shared" si="2"/>
        <v>99.67213114754084</v>
      </c>
      <c r="H26" s="157" t="s">
        <v>154</v>
      </c>
      <c r="I26" s="7">
        <v>9</v>
      </c>
      <c r="J26" s="183"/>
      <c r="K26" s="179" t="s">
        <v>375</v>
      </c>
      <c r="L26" s="198">
        <v>5.2</v>
      </c>
      <c r="M26" s="179">
        <v>0.9</v>
      </c>
      <c r="N26" s="179">
        <v>0.02</v>
      </c>
      <c r="P26" s="9"/>
    </row>
    <row r="27" spans="1:16" ht="15" customHeight="1">
      <c r="A27" s="183"/>
      <c r="B27" s="152">
        <v>60.69</v>
      </c>
      <c r="C27" s="152">
        <v>64.01</v>
      </c>
      <c r="D27" s="152">
        <f t="shared" si="1"/>
        <v>3.3200000000000074</v>
      </c>
      <c r="E27" s="183"/>
      <c r="F27" s="8">
        <v>2.97</v>
      </c>
      <c r="G27" s="174">
        <f t="shared" si="2"/>
        <v>89.457831325301</v>
      </c>
      <c r="H27" s="157" t="s">
        <v>155</v>
      </c>
      <c r="I27" s="7">
        <v>9</v>
      </c>
      <c r="J27" s="183"/>
      <c r="K27" s="179" t="s">
        <v>375</v>
      </c>
      <c r="L27" s="198">
        <v>5.3</v>
      </c>
      <c r="M27" s="179">
        <v>0.88</v>
      </c>
      <c r="N27" s="179">
        <v>0.02</v>
      </c>
      <c r="P27" s="9"/>
    </row>
    <row r="28" spans="1:16" ht="15" customHeight="1">
      <c r="A28" s="183"/>
      <c r="B28" s="151">
        <v>64.01</v>
      </c>
      <c r="C28" s="152">
        <v>67.06</v>
      </c>
      <c r="D28" s="152">
        <f t="shared" si="1"/>
        <v>3.049999999999997</v>
      </c>
      <c r="E28" s="183"/>
      <c r="F28" s="9">
        <v>2.97</v>
      </c>
      <c r="G28" s="174">
        <f t="shared" si="2"/>
        <v>97.37704918032797</v>
      </c>
      <c r="H28" s="157" t="s">
        <v>156</v>
      </c>
      <c r="I28" s="7">
        <v>9</v>
      </c>
      <c r="J28" s="183"/>
      <c r="K28" s="179" t="s">
        <v>375</v>
      </c>
      <c r="L28" s="198">
        <v>4.7</v>
      </c>
      <c r="M28" s="179">
        <v>0.86</v>
      </c>
      <c r="N28" s="179">
        <v>0.02</v>
      </c>
      <c r="P28" s="118"/>
    </row>
    <row r="29" spans="1:16" ht="15" customHeight="1">
      <c r="A29" s="183"/>
      <c r="B29" s="152">
        <v>67.06</v>
      </c>
      <c r="C29" s="152">
        <v>70.1</v>
      </c>
      <c r="D29" s="152">
        <f t="shared" si="1"/>
        <v>3.039999999999992</v>
      </c>
      <c r="E29" s="183"/>
      <c r="F29" s="9">
        <v>2.93</v>
      </c>
      <c r="G29" s="174">
        <f t="shared" si="2"/>
        <v>96.38157894736867</v>
      </c>
      <c r="H29" s="157" t="s">
        <v>157</v>
      </c>
      <c r="I29" s="7">
        <v>9</v>
      </c>
      <c r="J29" s="183"/>
      <c r="K29" s="179" t="s">
        <v>375</v>
      </c>
      <c r="L29" s="198">
        <v>4.6</v>
      </c>
      <c r="M29" s="179">
        <v>1.07</v>
      </c>
      <c r="N29" s="179">
        <v>0.02</v>
      </c>
      <c r="P29" s="118"/>
    </row>
    <row r="30" spans="1:16" ht="15" customHeight="1">
      <c r="A30" s="183"/>
      <c r="B30" s="152">
        <v>70.1</v>
      </c>
      <c r="C30" s="152">
        <v>73.15</v>
      </c>
      <c r="D30" s="152">
        <f t="shared" si="1"/>
        <v>3.0500000000000114</v>
      </c>
      <c r="E30" s="183"/>
      <c r="F30" s="9">
        <v>3.02</v>
      </c>
      <c r="G30" s="174">
        <f t="shared" si="2"/>
        <v>99.01639344262259</v>
      </c>
      <c r="H30" s="157" t="s">
        <v>158</v>
      </c>
      <c r="I30" s="7">
        <v>9</v>
      </c>
      <c r="J30" s="183"/>
      <c r="K30" s="180" t="s">
        <v>375</v>
      </c>
      <c r="L30" s="199">
        <v>5.1</v>
      </c>
      <c r="M30" s="180">
        <v>1.07</v>
      </c>
      <c r="N30" s="180">
        <v>0.05</v>
      </c>
      <c r="P30" s="9"/>
    </row>
    <row r="31" spans="1:16" ht="15" customHeight="1">
      <c r="A31" s="183"/>
      <c r="B31" s="151">
        <v>73.15</v>
      </c>
      <c r="C31" s="152">
        <v>76.2</v>
      </c>
      <c r="D31" s="152">
        <f t="shared" si="1"/>
        <v>3.049999999999997</v>
      </c>
      <c r="E31" s="183"/>
      <c r="F31" s="9">
        <v>2.98</v>
      </c>
      <c r="G31" s="174">
        <f t="shared" si="2"/>
        <v>97.70491803278698</v>
      </c>
      <c r="H31" s="157" t="s">
        <v>159</v>
      </c>
      <c r="I31" s="7">
        <v>9</v>
      </c>
      <c r="J31" s="183"/>
      <c r="K31" s="180" t="s">
        <v>375</v>
      </c>
      <c r="L31" s="199">
        <v>27.9</v>
      </c>
      <c r="M31" s="180">
        <v>1.05</v>
      </c>
      <c r="N31" s="180">
        <v>0.24</v>
      </c>
      <c r="P31" s="118"/>
    </row>
    <row r="32" spans="1:16" ht="15" customHeight="1">
      <c r="A32" s="183"/>
      <c r="B32" s="152">
        <v>76.2</v>
      </c>
      <c r="C32" s="152">
        <v>79.25</v>
      </c>
      <c r="D32" s="152">
        <f t="shared" si="1"/>
        <v>3.049999999999997</v>
      </c>
      <c r="E32" s="183"/>
      <c r="F32" s="9">
        <v>2.88</v>
      </c>
      <c r="G32" s="174">
        <f t="shared" si="2"/>
        <v>94.4262295081968</v>
      </c>
      <c r="H32" s="157" t="s">
        <v>160</v>
      </c>
      <c r="I32" s="7">
        <v>9</v>
      </c>
      <c r="J32" s="183"/>
      <c r="K32" s="179" t="s">
        <v>375</v>
      </c>
      <c r="L32" s="198">
        <v>20.6</v>
      </c>
      <c r="M32" s="179">
        <v>0.96</v>
      </c>
      <c r="N32" s="179">
        <v>0.02</v>
      </c>
      <c r="P32" s="118"/>
    </row>
    <row r="33" spans="1:16" ht="15" customHeight="1">
      <c r="A33" s="183"/>
      <c r="B33" s="152">
        <v>76.2</v>
      </c>
      <c r="C33" s="153">
        <v>79.25</v>
      </c>
      <c r="D33" s="152">
        <f t="shared" si="1"/>
        <v>3.049999999999997</v>
      </c>
      <c r="E33" s="183"/>
      <c r="F33" s="9">
        <v>3.01</v>
      </c>
      <c r="G33" s="174"/>
      <c r="H33" s="157" t="s">
        <v>161</v>
      </c>
      <c r="I33" s="7">
        <v>9</v>
      </c>
      <c r="J33" s="183"/>
      <c r="K33" s="180" t="s">
        <v>375</v>
      </c>
      <c r="L33" s="199">
        <v>21.2</v>
      </c>
      <c r="M33" s="180">
        <v>0.96</v>
      </c>
      <c r="N33" s="180">
        <v>0.03</v>
      </c>
      <c r="P33" s="118" t="s">
        <v>130</v>
      </c>
    </row>
    <row r="34" spans="1:16" ht="15" customHeight="1">
      <c r="A34" s="183"/>
      <c r="B34" s="153">
        <v>79.25</v>
      </c>
      <c r="C34" s="153">
        <v>82.3</v>
      </c>
      <c r="D34" s="152">
        <f t="shared" si="1"/>
        <v>3.049999999999997</v>
      </c>
      <c r="E34" s="183"/>
      <c r="F34" s="9">
        <v>3.01</v>
      </c>
      <c r="G34" s="174">
        <f aca="true" t="shared" si="3" ref="G34:G39">F34/D34*100</f>
        <v>98.68852459016402</v>
      </c>
      <c r="H34" s="157" t="s">
        <v>162</v>
      </c>
      <c r="I34" s="7">
        <v>9</v>
      </c>
      <c r="J34" s="183"/>
      <c r="K34" s="180" t="s">
        <v>375</v>
      </c>
      <c r="L34" s="199">
        <v>79.3</v>
      </c>
      <c r="M34" s="180">
        <v>0.86</v>
      </c>
      <c r="N34" s="180">
        <v>0.3</v>
      </c>
      <c r="P34" s="9"/>
    </row>
    <row r="35" spans="1:16" ht="15" customHeight="1">
      <c r="A35" s="183"/>
      <c r="B35" s="152" t="s">
        <v>106</v>
      </c>
      <c r="C35" s="151" t="s">
        <v>106</v>
      </c>
      <c r="D35" s="151" t="s">
        <v>106</v>
      </c>
      <c r="E35" s="183"/>
      <c r="F35" s="152"/>
      <c r="G35" s="174" t="e">
        <f t="shared" si="3"/>
        <v>#VALUE!</v>
      </c>
      <c r="H35" s="157" t="s">
        <v>163</v>
      </c>
      <c r="I35" s="7">
        <v>9</v>
      </c>
      <c r="J35" s="183"/>
      <c r="K35" s="177" t="s">
        <v>375</v>
      </c>
      <c r="L35" s="197">
        <v>5</v>
      </c>
      <c r="M35" s="177" t="s">
        <v>377</v>
      </c>
      <c r="N35" s="177" t="s">
        <v>375</v>
      </c>
      <c r="P35" s="118" t="s">
        <v>132</v>
      </c>
    </row>
    <row r="36" spans="1:16" ht="15" customHeight="1">
      <c r="A36" s="183"/>
      <c r="B36" s="152">
        <v>82.3</v>
      </c>
      <c r="C36" s="152">
        <v>85.34</v>
      </c>
      <c r="D36" s="152">
        <f>C36-B36</f>
        <v>3.0400000000000063</v>
      </c>
      <c r="E36" s="183"/>
      <c r="F36" s="155">
        <v>3.01</v>
      </c>
      <c r="G36" s="174">
        <f t="shared" si="3"/>
        <v>99.01315789473664</v>
      </c>
      <c r="H36" s="157" t="s">
        <v>164</v>
      </c>
      <c r="I36" s="7">
        <v>9</v>
      </c>
      <c r="J36" s="183"/>
      <c r="K36" s="179" t="s">
        <v>375</v>
      </c>
      <c r="L36" s="198">
        <v>63.9</v>
      </c>
      <c r="M36" s="179">
        <v>0.78</v>
      </c>
      <c r="N36" s="179">
        <v>0.52</v>
      </c>
      <c r="P36" s="9"/>
    </row>
    <row r="37" spans="2:16" ht="15" customHeight="1">
      <c r="B37" s="151" t="s">
        <v>106</v>
      </c>
      <c r="C37" s="151" t="s">
        <v>106</v>
      </c>
      <c r="D37" s="152" t="e">
        <f aca="true" t="shared" si="4" ref="D37:D105">C37-B37</f>
        <v>#VALUE!</v>
      </c>
      <c r="F37" s="156" t="s">
        <v>106</v>
      </c>
      <c r="G37" s="174" t="e">
        <f t="shared" si="3"/>
        <v>#VALUE!</v>
      </c>
      <c r="H37" s="157" t="s">
        <v>165</v>
      </c>
      <c r="I37" s="7">
        <v>9</v>
      </c>
      <c r="K37" s="179">
        <v>1.08</v>
      </c>
      <c r="L37" s="198">
        <v>269</v>
      </c>
      <c r="M37" s="179">
        <v>1.53</v>
      </c>
      <c r="N37" s="179">
        <v>2.28</v>
      </c>
      <c r="P37" s="118" t="s">
        <v>131</v>
      </c>
    </row>
    <row r="38" spans="2:16" ht="15" customHeight="1">
      <c r="B38" s="152">
        <v>85.34</v>
      </c>
      <c r="C38" s="152">
        <v>88.39</v>
      </c>
      <c r="D38" s="152">
        <f t="shared" si="4"/>
        <v>3.049999999999997</v>
      </c>
      <c r="F38" s="155">
        <v>3.02</v>
      </c>
      <c r="G38" s="174">
        <f t="shared" si="3"/>
        <v>99.01639344262304</v>
      </c>
      <c r="H38" s="157" t="s">
        <v>166</v>
      </c>
      <c r="I38" s="7">
        <v>9</v>
      </c>
      <c r="K38" s="179" t="s">
        <v>375</v>
      </c>
      <c r="L38" s="198">
        <v>41.2</v>
      </c>
      <c r="M38" s="179">
        <v>0.96</v>
      </c>
      <c r="N38" s="179">
        <v>0.38</v>
      </c>
      <c r="P38" s="9"/>
    </row>
    <row r="39" spans="2:16" ht="15" customHeight="1">
      <c r="B39" s="152">
        <v>88.39</v>
      </c>
      <c r="C39" s="152">
        <v>91.44</v>
      </c>
      <c r="D39" s="152">
        <f t="shared" si="4"/>
        <v>3.049999999999997</v>
      </c>
      <c r="F39" s="155">
        <v>2.98</v>
      </c>
      <c r="G39" s="174">
        <f t="shared" si="3"/>
        <v>97.70491803278698</v>
      </c>
      <c r="H39" s="157" t="s">
        <v>167</v>
      </c>
      <c r="I39" s="7">
        <v>9</v>
      </c>
      <c r="K39" s="179">
        <v>0.03</v>
      </c>
      <c r="L39" s="198">
        <v>74.7</v>
      </c>
      <c r="M39" s="179">
        <v>0.96</v>
      </c>
      <c r="N39" s="179">
        <v>0.71</v>
      </c>
      <c r="P39" s="9"/>
    </row>
    <row r="40" spans="2:16" ht="15" customHeight="1">
      <c r="B40" s="151">
        <v>91.44</v>
      </c>
      <c r="C40" s="152">
        <v>94.49</v>
      </c>
      <c r="D40" s="152">
        <f t="shared" si="4"/>
        <v>3.049999999999997</v>
      </c>
      <c r="F40" s="155">
        <v>2.97</v>
      </c>
      <c r="G40" s="174"/>
      <c r="H40" s="157" t="s">
        <v>168</v>
      </c>
      <c r="I40" s="7">
        <v>9</v>
      </c>
      <c r="K40" s="179" t="s">
        <v>375</v>
      </c>
      <c r="L40" s="198">
        <v>130</v>
      </c>
      <c r="M40" s="179">
        <v>1.01</v>
      </c>
      <c r="N40" s="179">
        <v>1.47</v>
      </c>
      <c r="P40" s="118"/>
    </row>
    <row r="41" spans="2:16" ht="15" customHeight="1">
      <c r="B41" s="151" t="s">
        <v>106</v>
      </c>
      <c r="C41" s="151" t="s">
        <v>106</v>
      </c>
      <c r="D41" s="152" t="e">
        <f t="shared" si="4"/>
        <v>#VALUE!</v>
      </c>
      <c r="F41" s="156" t="s">
        <v>106</v>
      </c>
      <c r="G41" s="174" t="e">
        <f>F41/D41*100</f>
        <v>#VALUE!</v>
      </c>
      <c r="H41" s="157" t="s">
        <v>169</v>
      </c>
      <c r="I41" s="7">
        <v>9</v>
      </c>
      <c r="K41" s="179" t="s">
        <v>375</v>
      </c>
      <c r="L41" s="198" t="s">
        <v>376</v>
      </c>
      <c r="M41" s="179" t="s">
        <v>377</v>
      </c>
      <c r="N41" s="179">
        <v>0.01</v>
      </c>
      <c r="P41" s="118" t="s">
        <v>132</v>
      </c>
    </row>
    <row r="42" spans="2:16" ht="15" customHeight="1">
      <c r="B42" s="152">
        <v>94.49</v>
      </c>
      <c r="C42" s="152">
        <v>97.54</v>
      </c>
      <c r="D42" s="152">
        <f t="shared" si="4"/>
        <v>3.0500000000000114</v>
      </c>
      <c r="F42" s="155">
        <v>2.88</v>
      </c>
      <c r="G42" s="174">
        <f>F42/D42*100</f>
        <v>94.42622950819637</v>
      </c>
      <c r="H42" s="157" t="s">
        <v>170</v>
      </c>
      <c r="I42" s="7">
        <v>9</v>
      </c>
      <c r="K42" s="179" t="s">
        <v>375</v>
      </c>
      <c r="L42" s="198">
        <v>22.6</v>
      </c>
      <c r="M42" s="179">
        <v>0.89</v>
      </c>
      <c r="N42" s="179">
        <v>0.5</v>
      </c>
      <c r="P42" s="9"/>
    </row>
    <row r="43" spans="2:16" ht="15" customHeight="1">
      <c r="B43" s="151">
        <v>97.54</v>
      </c>
      <c r="C43" s="152">
        <v>100.58</v>
      </c>
      <c r="D43" s="152">
        <f t="shared" si="4"/>
        <v>3.039999999999992</v>
      </c>
      <c r="F43" s="155">
        <v>2.89</v>
      </c>
      <c r="G43" s="174">
        <f>F43/D43*100</f>
        <v>95.06578947368446</v>
      </c>
      <c r="H43" s="157" t="s">
        <v>171</v>
      </c>
      <c r="I43" s="7">
        <v>9</v>
      </c>
      <c r="K43" s="179">
        <v>0.01</v>
      </c>
      <c r="L43" s="198">
        <v>73.5</v>
      </c>
      <c r="M43" s="179">
        <v>0.8</v>
      </c>
      <c r="N43" s="179">
        <v>0.99</v>
      </c>
      <c r="P43" s="118"/>
    </row>
    <row r="44" spans="2:16" ht="15" customHeight="1">
      <c r="B44" s="152">
        <v>100.58</v>
      </c>
      <c r="C44" s="152">
        <v>103.63</v>
      </c>
      <c r="D44" s="152">
        <f t="shared" si="4"/>
        <v>3.049999999999997</v>
      </c>
      <c r="F44" s="155">
        <v>2.86</v>
      </c>
      <c r="G44" s="174">
        <f>F44/D44*100</f>
        <v>93.77049180327877</v>
      </c>
      <c r="H44" s="157" t="s">
        <v>172</v>
      </c>
      <c r="I44" s="7">
        <v>10</v>
      </c>
      <c r="K44" s="179" t="s">
        <v>375</v>
      </c>
      <c r="L44" s="198">
        <v>3.3</v>
      </c>
      <c r="M44" s="179">
        <v>1.03</v>
      </c>
      <c r="N44" s="179">
        <v>0.43</v>
      </c>
      <c r="P44" s="118"/>
    </row>
    <row r="45" spans="2:16" ht="15" customHeight="1">
      <c r="B45" s="152">
        <v>103.63</v>
      </c>
      <c r="C45" s="152">
        <v>106.68</v>
      </c>
      <c r="D45" s="152">
        <f t="shared" si="4"/>
        <v>3.0500000000000114</v>
      </c>
      <c r="F45" s="155">
        <v>2.97</v>
      </c>
      <c r="G45" s="174">
        <f>F45/D45*100</f>
        <v>97.37704918032752</v>
      </c>
      <c r="H45" s="157" t="s">
        <v>173</v>
      </c>
      <c r="I45" s="7">
        <v>10</v>
      </c>
      <c r="K45" s="180" t="s">
        <v>375</v>
      </c>
      <c r="L45" s="199">
        <v>5.4</v>
      </c>
      <c r="M45" s="180">
        <v>0.78</v>
      </c>
      <c r="N45" s="180">
        <v>0.07</v>
      </c>
      <c r="P45" s="9"/>
    </row>
    <row r="46" spans="2:16" ht="15" customHeight="1">
      <c r="B46" s="151" t="s">
        <v>106</v>
      </c>
      <c r="C46" s="151" t="s">
        <v>106</v>
      </c>
      <c r="D46" s="152" t="e">
        <f t="shared" si="4"/>
        <v>#VALUE!</v>
      </c>
      <c r="F46" s="177" t="s">
        <v>106</v>
      </c>
      <c r="G46" s="174" t="e">
        <f aca="true" t="shared" si="5" ref="G46:G111">F46/D46*100</f>
        <v>#VALUE!</v>
      </c>
      <c r="H46" s="157" t="s">
        <v>174</v>
      </c>
      <c r="I46" s="7">
        <v>10</v>
      </c>
      <c r="K46" s="180">
        <v>1.14</v>
      </c>
      <c r="L46" s="199">
        <v>262</v>
      </c>
      <c r="M46" s="180">
        <v>1.67</v>
      </c>
      <c r="N46" s="180">
        <v>1.95</v>
      </c>
      <c r="P46" s="118" t="s">
        <v>131</v>
      </c>
    </row>
    <row r="47" spans="2:16" ht="15" customHeight="1">
      <c r="B47" s="152">
        <v>106.68</v>
      </c>
      <c r="C47" s="152">
        <v>109.5</v>
      </c>
      <c r="D47" s="152">
        <f t="shared" si="4"/>
        <v>2.819999999999993</v>
      </c>
      <c r="F47" s="177">
        <v>2.54</v>
      </c>
      <c r="G47" s="174">
        <f t="shared" si="5"/>
        <v>90.07092198581581</v>
      </c>
      <c r="H47" s="157" t="s">
        <v>256</v>
      </c>
      <c r="I47" s="7">
        <v>10</v>
      </c>
      <c r="K47" s="179" t="s">
        <v>375</v>
      </c>
      <c r="L47" s="198">
        <v>10.2</v>
      </c>
      <c r="M47" s="179">
        <v>0.77</v>
      </c>
      <c r="N47" s="179">
        <v>0.9</v>
      </c>
      <c r="P47" s="178"/>
    </row>
    <row r="48" spans="2:16" ht="15" customHeight="1">
      <c r="B48" s="151">
        <v>109.5</v>
      </c>
      <c r="C48" s="152">
        <v>111</v>
      </c>
      <c r="D48" s="152">
        <f t="shared" si="4"/>
        <v>1.5</v>
      </c>
      <c r="F48" s="177">
        <v>1.49</v>
      </c>
      <c r="G48" s="174">
        <f t="shared" si="5"/>
        <v>99.33333333333333</v>
      </c>
      <c r="H48" s="157" t="s">
        <v>257</v>
      </c>
      <c r="I48" s="7">
        <v>10</v>
      </c>
      <c r="K48" s="179">
        <v>0.01</v>
      </c>
      <c r="L48" s="198">
        <v>51</v>
      </c>
      <c r="M48" s="179">
        <v>0.53</v>
      </c>
      <c r="N48" s="179">
        <v>0.97</v>
      </c>
      <c r="P48" s="178"/>
    </row>
    <row r="49" spans="2:16" ht="15" customHeight="1">
      <c r="B49" s="152">
        <v>111</v>
      </c>
      <c r="C49" s="152">
        <v>112.75</v>
      </c>
      <c r="D49" s="152">
        <f t="shared" si="4"/>
        <v>1.75</v>
      </c>
      <c r="F49" s="173">
        <v>1.69</v>
      </c>
      <c r="G49" s="174">
        <f t="shared" si="5"/>
        <v>96.57142857142857</v>
      </c>
      <c r="H49" s="157" t="s">
        <v>258</v>
      </c>
      <c r="I49" s="7">
        <v>10</v>
      </c>
      <c r="K49" s="179" t="s">
        <v>375</v>
      </c>
      <c r="L49" s="198">
        <v>25</v>
      </c>
      <c r="M49" s="179">
        <v>0.49</v>
      </c>
      <c r="N49" s="179">
        <v>0.42</v>
      </c>
      <c r="P49" s="178"/>
    </row>
    <row r="50" spans="2:16" ht="15" customHeight="1">
      <c r="B50" s="152">
        <v>112.78</v>
      </c>
      <c r="C50" s="152">
        <v>115.82</v>
      </c>
      <c r="D50" s="152">
        <f t="shared" si="4"/>
        <v>3.039999999999992</v>
      </c>
      <c r="F50" s="173">
        <v>2.83</v>
      </c>
      <c r="G50" s="174">
        <f t="shared" si="5"/>
        <v>93.09210526315815</v>
      </c>
      <c r="H50" s="157" t="s">
        <v>259</v>
      </c>
      <c r="I50" s="7">
        <v>10</v>
      </c>
      <c r="K50" s="179" t="s">
        <v>375</v>
      </c>
      <c r="L50" s="198">
        <v>58</v>
      </c>
      <c r="M50" s="179">
        <v>0.6</v>
      </c>
      <c r="N50" s="179">
        <v>0.48</v>
      </c>
      <c r="P50" s="178"/>
    </row>
    <row r="51" spans="2:16" ht="15" customHeight="1">
      <c r="B51" s="151">
        <v>115.82</v>
      </c>
      <c r="C51" s="152">
        <v>118.87</v>
      </c>
      <c r="D51" s="152">
        <f t="shared" si="4"/>
        <v>3.0500000000000114</v>
      </c>
      <c r="F51" s="173">
        <v>2.69</v>
      </c>
      <c r="G51" s="174">
        <f t="shared" si="5"/>
        <v>88.19672131147507</v>
      </c>
      <c r="H51" s="157" t="s">
        <v>260</v>
      </c>
      <c r="I51" s="7">
        <v>10</v>
      </c>
      <c r="K51" s="180" t="s">
        <v>375</v>
      </c>
      <c r="L51" s="199">
        <v>59</v>
      </c>
      <c r="M51" s="180">
        <v>0.69</v>
      </c>
      <c r="N51" s="180">
        <v>0.74</v>
      </c>
      <c r="P51" s="178"/>
    </row>
    <row r="52" spans="2:16" ht="15" customHeight="1">
      <c r="B52" s="152">
        <v>118.87</v>
      </c>
      <c r="C52" s="152">
        <v>121.92</v>
      </c>
      <c r="D52" s="152">
        <f t="shared" si="4"/>
        <v>3.049999999999997</v>
      </c>
      <c r="F52" s="182">
        <v>3.03</v>
      </c>
      <c r="G52" s="174">
        <f t="shared" si="5"/>
        <v>99.34426229508205</v>
      </c>
      <c r="H52" s="157" t="s">
        <v>261</v>
      </c>
      <c r="I52" s="7">
        <v>10</v>
      </c>
      <c r="K52" s="179" t="s">
        <v>375</v>
      </c>
      <c r="L52" s="198">
        <v>71</v>
      </c>
      <c r="M52" s="179">
        <v>0.7</v>
      </c>
      <c r="N52" s="179">
        <v>1.02</v>
      </c>
      <c r="P52" s="178"/>
    </row>
    <row r="53" spans="2:16" ht="15" customHeight="1">
      <c r="B53" s="152">
        <v>121.92</v>
      </c>
      <c r="C53" s="152">
        <v>124.26</v>
      </c>
      <c r="D53" s="152">
        <f t="shared" si="4"/>
        <v>2.3400000000000034</v>
      </c>
      <c r="F53" s="173">
        <v>2.23</v>
      </c>
      <c r="G53" s="174">
        <f t="shared" si="5"/>
        <v>95.29914529914517</v>
      </c>
      <c r="H53" s="157" t="s">
        <v>262</v>
      </c>
      <c r="I53" s="7">
        <v>10</v>
      </c>
      <c r="K53" s="180" t="s">
        <v>375</v>
      </c>
      <c r="L53" s="199">
        <v>67</v>
      </c>
      <c r="M53" s="180">
        <v>0.77</v>
      </c>
      <c r="N53" s="180">
        <v>1.32</v>
      </c>
      <c r="P53" s="178"/>
    </row>
    <row r="54" spans="2:16" ht="15" customHeight="1">
      <c r="B54" s="152">
        <v>124.26</v>
      </c>
      <c r="C54" s="152">
        <v>125.26</v>
      </c>
      <c r="D54" s="152">
        <f t="shared" si="4"/>
        <v>1</v>
      </c>
      <c r="F54" s="173">
        <v>0.99</v>
      </c>
      <c r="G54" s="174">
        <f t="shared" si="5"/>
        <v>99</v>
      </c>
      <c r="H54" s="157" t="s">
        <v>263</v>
      </c>
      <c r="I54" s="7">
        <v>10</v>
      </c>
      <c r="K54" s="180" t="s">
        <v>375</v>
      </c>
      <c r="L54" s="199">
        <v>131</v>
      </c>
      <c r="M54" s="180">
        <v>0.75</v>
      </c>
      <c r="N54" s="180">
        <v>2.17</v>
      </c>
      <c r="P54" s="178"/>
    </row>
    <row r="55" spans="2:16" ht="15" customHeight="1">
      <c r="B55" s="152">
        <v>125.26</v>
      </c>
      <c r="C55" s="152">
        <v>128.02</v>
      </c>
      <c r="D55" s="152">
        <f t="shared" si="4"/>
        <v>2.760000000000005</v>
      </c>
      <c r="F55" s="173">
        <v>2.76</v>
      </c>
      <c r="G55" s="174">
        <f t="shared" si="5"/>
        <v>99.99999999999982</v>
      </c>
      <c r="H55" s="157" t="s">
        <v>264</v>
      </c>
      <c r="I55" s="7">
        <v>10</v>
      </c>
      <c r="K55" s="179" t="s">
        <v>375</v>
      </c>
      <c r="L55" s="198">
        <v>126.5</v>
      </c>
      <c r="M55" s="179">
        <v>1.81</v>
      </c>
      <c r="N55" s="179">
        <v>2.19</v>
      </c>
      <c r="P55" s="178"/>
    </row>
    <row r="56" spans="2:16" ht="15" customHeight="1">
      <c r="B56" s="151">
        <v>128.02</v>
      </c>
      <c r="C56" s="152">
        <v>131.06</v>
      </c>
      <c r="D56" s="152">
        <f t="shared" si="4"/>
        <v>3.039999999999992</v>
      </c>
      <c r="F56" s="173">
        <v>3.04</v>
      </c>
      <c r="G56" s="174">
        <f t="shared" si="5"/>
        <v>100.00000000000027</v>
      </c>
      <c r="H56" s="157" t="s">
        <v>265</v>
      </c>
      <c r="I56" s="7">
        <v>10</v>
      </c>
      <c r="K56" s="179" t="s">
        <v>375</v>
      </c>
      <c r="L56" s="198">
        <v>30.8</v>
      </c>
      <c r="M56" s="179">
        <v>0.77</v>
      </c>
      <c r="N56" s="179">
        <v>0.77</v>
      </c>
      <c r="P56" s="178"/>
    </row>
    <row r="57" spans="2:16" ht="15" customHeight="1">
      <c r="B57" s="152">
        <v>131.06</v>
      </c>
      <c r="C57" s="152">
        <v>134.11</v>
      </c>
      <c r="D57" s="152">
        <f t="shared" si="4"/>
        <v>3.0500000000000114</v>
      </c>
      <c r="F57" s="173">
        <v>2.86</v>
      </c>
      <c r="G57" s="174">
        <f t="shared" si="5"/>
        <v>93.77049180327833</v>
      </c>
      <c r="H57" s="157" t="s">
        <v>266</v>
      </c>
      <c r="I57" s="7">
        <v>10</v>
      </c>
      <c r="K57" s="179" t="s">
        <v>375</v>
      </c>
      <c r="L57" s="198">
        <v>44.4</v>
      </c>
      <c r="M57" s="179">
        <v>0.9</v>
      </c>
      <c r="N57" s="179">
        <v>1.03</v>
      </c>
      <c r="P57" s="178"/>
    </row>
    <row r="58" spans="1:12" ht="20.25" customHeight="1">
      <c r="A58" s="190"/>
      <c r="B58" s="190" t="s">
        <v>379</v>
      </c>
      <c r="C58" s="190"/>
      <c r="D58" s="190"/>
      <c r="E58" s="190"/>
      <c r="F58" s="192"/>
      <c r="G58" s="191"/>
      <c r="H58" s="190"/>
      <c r="I58" s="190"/>
      <c r="J58" s="190"/>
      <c r="K58" s="190"/>
      <c r="L58" s="194"/>
    </row>
    <row r="59" spans="2:16" ht="61.5" customHeight="1">
      <c r="B59" s="186" t="s">
        <v>8</v>
      </c>
      <c r="C59" s="186" t="s">
        <v>9</v>
      </c>
      <c r="D59" s="186" t="s">
        <v>10</v>
      </c>
      <c r="E59" s="189"/>
      <c r="F59" s="186" t="s">
        <v>11</v>
      </c>
      <c r="G59" s="185" t="s">
        <v>255</v>
      </c>
      <c r="H59" s="185" t="s">
        <v>254</v>
      </c>
      <c r="I59" s="187" t="s">
        <v>253</v>
      </c>
      <c r="J59" s="188"/>
      <c r="K59" s="187" t="s">
        <v>252</v>
      </c>
      <c r="L59" s="196" t="s">
        <v>251</v>
      </c>
      <c r="M59" s="186" t="s">
        <v>250</v>
      </c>
      <c r="N59" s="186" t="s">
        <v>374</v>
      </c>
      <c r="P59" s="185" t="s">
        <v>12</v>
      </c>
    </row>
    <row r="60" spans="2:16" ht="15" customHeight="1">
      <c r="B60" s="152">
        <v>134.11</v>
      </c>
      <c r="C60" s="152">
        <v>137.16</v>
      </c>
      <c r="D60" s="152">
        <f t="shared" si="4"/>
        <v>3.049999999999983</v>
      </c>
      <c r="F60" s="173">
        <v>3</v>
      </c>
      <c r="G60" s="174">
        <f t="shared" si="5"/>
        <v>98.36065573770547</v>
      </c>
      <c r="H60" s="157" t="s">
        <v>267</v>
      </c>
      <c r="I60" s="7">
        <v>10</v>
      </c>
      <c r="K60" s="179" t="s">
        <v>375</v>
      </c>
      <c r="L60" s="198">
        <v>47</v>
      </c>
      <c r="M60" s="179">
        <v>0.67</v>
      </c>
      <c r="N60" s="179">
        <v>0.72</v>
      </c>
      <c r="P60" s="181"/>
    </row>
    <row r="61" spans="2:16" ht="15" customHeight="1">
      <c r="B61" s="151">
        <v>137.16</v>
      </c>
      <c r="C61" s="152">
        <v>140.21</v>
      </c>
      <c r="D61" s="152">
        <f t="shared" si="4"/>
        <v>3.0500000000000114</v>
      </c>
      <c r="F61" s="173">
        <v>3.02</v>
      </c>
      <c r="G61" s="174">
        <f t="shared" si="5"/>
        <v>99.01639344262259</v>
      </c>
      <c r="H61" s="157" t="s">
        <v>268</v>
      </c>
      <c r="I61" s="7">
        <v>10</v>
      </c>
      <c r="K61" s="179" t="s">
        <v>375</v>
      </c>
      <c r="L61" s="198">
        <v>28</v>
      </c>
      <c r="M61" s="179">
        <v>0.72</v>
      </c>
      <c r="N61" s="179">
        <v>0.57</v>
      </c>
      <c r="P61" s="178"/>
    </row>
    <row r="62" spans="2:16" ht="15" customHeight="1">
      <c r="B62" s="152">
        <v>140.21</v>
      </c>
      <c r="C62" s="152">
        <v>143.26</v>
      </c>
      <c r="D62" s="152">
        <f t="shared" si="4"/>
        <v>3.049999999999983</v>
      </c>
      <c r="F62" s="173">
        <v>3.05</v>
      </c>
      <c r="G62" s="174">
        <f t="shared" si="5"/>
        <v>100.00000000000055</v>
      </c>
      <c r="H62" s="157" t="s">
        <v>269</v>
      </c>
      <c r="I62" s="7">
        <v>10</v>
      </c>
      <c r="K62" s="180" t="s">
        <v>375</v>
      </c>
      <c r="L62" s="199">
        <v>132</v>
      </c>
      <c r="M62" s="180">
        <v>1.04</v>
      </c>
      <c r="N62" s="180">
        <v>1.94</v>
      </c>
      <c r="P62" s="178"/>
    </row>
    <row r="63" spans="2:16" ht="15" customHeight="1">
      <c r="B63" s="152">
        <v>143.26</v>
      </c>
      <c r="C63" s="152">
        <v>146.3</v>
      </c>
      <c r="D63" s="152">
        <f t="shared" si="4"/>
        <v>3.0400000000000205</v>
      </c>
      <c r="F63" s="175">
        <v>3.04</v>
      </c>
      <c r="G63" s="174">
        <f t="shared" si="5"/>
        <v>99.99999999999932</v>
      </c>
      <c r="H63" s="157" t="s">
        <v>270</v>
      </c>
      <c r="I63" s="7">
        <v>10</v>
      </c>
      <c r="K63" s="180" t="s">
        <v>375</v>
      </c>
      <c r="L63" s="199">
        <v>136</v>
      </c>
      <c r="M63" s="180">
        <v>1.38</v>
      </c>
      <c r="N63" s="180">
        <v>2.33</v>
      </c>
      <c r="P63" s="178"/>
    </row>
    <row r="64" spans="2:16" ht="15" customHeight="1">
      <c r="B64" s="151" t="s">
        <v>106</v>
      </c>
      <c r="C64" s="151" t="s">
        <v>106</v>
      </c>
      <c r="D64" s="152" t="e">
        <f t="shared" si="4"/>
        <v>#VALUE!</v>
      </c>
      <c r="F64" s="175" t="s">
        <v>106</v>
      </c>
      <c r="G64" s="174" t="e">
        <f t="shared" si="5"/>
        <v>#VALUE!</v>
      </c>
      <c r="H64" s="157" t="s">
        <v>271</v>
      </c>
      <c r="I64" s="7">
        <v>10</v>
      </c>
      <c r="K64" s="179">
        <v>3.87</v>
      </c>
      <c r="L64" s="198">
        <v>746</v>
      </c>
      <c r="M64" s="179">
        <v>5.38</v>
      </c>
      <c r="N64" s="179">
        <v>4.86</v>
      </c>
      <c r="P64" s="178" t="s">
        <v>339</v>
      </c>
    </row>
    <row r="65" spans="2:16" ht="15" customHeight="1">
      <c r="B65" s="152">
        <v>146.3</v>
      </c>
      <c r="C65" s="152">
        <v>148</v>
      </c>
      <c r="D65" s="152">
        <f t="shared" si="4"/>
        <v>1.6999999999999886</v>
      </c>
      <c r="F65" s="175">
        <v>1.7</v>
      </c>
      <c r="G65" s="174">
        <f t="shared" si="5"/>
        <v>100.00000000000067</v>
      </c>
      <c r="H65" s="157" t="s">
        <v>272</v>
      </c>
      <c r="I65" s="7">
        <v>10</v>
      </c>
      <c r="K65" s="180" t="s">
        <v>375</v>
      </c>
      <c r="L65" s="199">
        <v>165</v>
      </c>
      <c r="M65" s="180">
        <v>1.23</v>
      </c>
      <c r="N65" s="180">
        <v>1.47</v>
      </c>
      <c r="P65" s="178"/>
    </row>
    <row r="66" spans="2:16" ht="15" customHeight="1">
      <c r="B66" s="151">
        <v>148</v>
      </c>
      <c r="C66" s="152">
        <v>149.45</v>
      </c>
      <c r="D66" s="152">
        <f t="shared" si="4"/>
        <v>1.4499999999999886</v>
      </c>
      <c r="F66" s="175">
        <v>1.43</v>
      </c>
      <c r="G66" s="174">
        <f t="shared" si="5"/>
        <v>98.6206896551732</v>
      </c>
      <c r="H66" s="157" t="s">
        <v>273</v>
      </c>
      <c r="I66" s="7">
        <v>10</v>
      </c>
      <c r="K66" s="180" t="s">
        <v>375</v>
      </c>
      <c r="L66" s="199">
        <v>130.5</v>
      </c>
      <c r="M66" s="180">
        <v>1.87</v>
      </c>
      <c r="N66" s="180">
        <v>1.36</v>
      </c>
      <c r="P66" s="181"/>
    </row>
    <row r="67" spans="2:16" ht="15" customHeight="1">
      <c r="B67" s="152">
        <v>149.45</v>
      </c>
      <c r="C67" s="152">
        <v>151.33</v>
      </c>
      <c r="D67" s="152">
        <f t="shared" si="4"/>
        <v>1.8800000000000239</v>
      </c>
      <c r="F67" s="175">
        <v>1.85</v>
      </c>
      <c r="G67" s="174">
        <f t="shared" si="5"/>
        <v>98.4042553191477</v>
      </c>
      <c r="H67" s="157" t="s">
        <v>274</v>
      </c>
      <c r="I67" s="7">
        <v>10</v>
      </c>
      <c r="K67" s="177" t="s">
        <v>375</v>
      </c>
      <c r="L67" s="200">
        <v>244</v>
      </c>
      <c r="M67" s="177">
        <v>2.19</v>
      </c>
      <c r="N67" s="193">
        <v>2.47</v>
      </c>
      <c r="P67" s="178"/>
    </row>
    <row r="68" spans="2:16" ht="15" customHeight="1">
      <c r="B68" s="151" t="s">
        <v>106</v>
      </c>
      <c r="C68" s="151" t="s">
        <v>106</v>
      </c>
      <c r="D68" s="152" t="e">
        <f t="shared" si="4"/>
        <v>#VALUE!</v>
      </c>
      <c r="F68" s="175" t="s">
        <v>106</v>
      </c>
      <c r="G68" s="174" t="e">
        <f t="shared" si="5"/>
        <v>#VALUE!</v>
      </c>
      <c r="H68" s="157" t="s">
        <v>275</v>
      </c>
      <c r="I68" s="7">
        <v>10</v>
      </c>
      <c r="K68" s="179">
        <v>0.01</v>
      </c>
      <c r="L68" s="198" t="s">
        <v>376</v>
      </c>
      <c r="M68" s="179">
        <v>0.02</v>
      </c>
      <c r="N68" s="179" t="s">
        <v>375</v>
      </c>
      <c r="P68" s="178" t="s">
        <v>132</v>
      </c>
    </row>
    <row r="69" spans="2:16" ht="15" customHeight="1">
      <c r="B69" s="151">
        <v>151.33</v>
      </c>
      <c r="C69" s="152">
        <v>154</v>
      </c>
      <c r="D69" s="152">
        <f t="shared" si="4"/>
        <v>2.6699999999999875</v>
      </c>
      <c r="F69" s="173">
        <v>2.66</v>
      </c>
      <c r="G69" s="174">
        <f t="shared" si="5"/>
        <v>99.62546816479448</v>
      </c>
      <c r="H69" s="157" t="s">
        <v>276</v>
      </c>
      <c r="I69" s="7">
        <v>10</v>
      </c>
      <c r="K69" s="179" t="s">
        <v>375</v>
      </c>
      <c r="L69" s="198">
        <v>104</v>
      </c>
      <c r="M69" s="179">
        <v>1.28</v>
      </c>
      <c r="N69" s="179">
        <v>2.41</v>
      </c>
      <c r="P69" s="178"/>
    </row>
    <row r="70" spans="2:16" ht="15" customHeight="1">
      <c r="B70" s="152">
        <v>154</v>
      </c>
      <c r="C70" s="152">
        <v>156</v>
      </c>
      <c r="D70" s="152">
        <f t="shared" si="4"/>
        <v>2</v>
      </c>
      <c r="F70" s="175">
        <v>1.98</v>
      </c>
      <c r="G70" s="174">
        <f t="shared" si="5"/>
        <v>99</v>
      </c>
      <c r="H70" s="157" t="s">
        <v>277</v>
      </c>
      <c r="I70" s="7">
        <v>10</v>
      </c>
      <c r="K70" s="179" t="s">
        <v>375</v>
      </c>
      <c r="L70" s="198">
        <v>2720</v>
      </c>
      <c r="M70" s="179">
        <v>2.19</v>
      </c>
      <c r="N70" s="179">
        <v>165.5</v>
      </c>
      <c r="P70" s="178"/>
    </row>
    <row r="71" spans="2:16" ht="15" customHeight="1">
      <c r="B71" s="177">
        <v>156</v>
      </c>
      <c r="C71" s="177">
        <v>158</v>
      </c>
      <c r="D71" s="177">
        <f t="shared" si="4"/>
        <v>2</v>
      </c>
      <c r="F71" s="173">
        <v>2</v>
      </c>
      <c r="G71" s="174">
        <f t="shared" si="5"/>
        <v>100</v>
      </c>
      <c r="H71" s="157" t="s">
        <v>278</v>
      </c>
      <c r="I71" s="7">
        <v>10</v>
      </c>
      <c r="K71" s="179" t="s">
        <v>375</v>
      </c>
      <c r="L71" s="198">
        <v>3340</v>
      </c>
      <c r="M71" s="179">
        <v>56</v>
      </c>
      <c r="N71" s="179">
        <v>61.2</v>
      </c>
      <c r="P71" s="178"/>
    </row>
    <row r="72" spans="2:16" ht="15" customHeight="1">
      <c r="B72" s="177">
        <v>156</v>
      </c>
      <c r="C72" s="177">
        <v>158</v>
      </c>
      <c r="D72" s="177">
        <f t="shared" si="4"/>
        <v>2</v>
      </c>
      <c r="F72" s="173">
        <v>2</v>
      </c>
      <c r="G72" s="174">
        <f t="shared" si="5"/>
        <v>100</v>
      </c>
      <c r="H72" s="157" t="s">
        <v>279</v>
      </c>
      <c r="I72" s="7">
        <v>10</v>
      </c>
      <c r="K72" s="179" t="s">
        <v>375</v>
      </c>
      <c r="L72" s="198">
        <v>2530</v>
      </c>
      <c r="M72" s="179">
        <v>49.4</v>
      </c>
      <c r="N72" s="179">
        <v>50</v>
      </c>
      <c r="P72" s="178" t="s">
        <v>130</v>
      </c>
    </row>
    <row r="73" spans="2:16" ht="15" customHeight="1">
      <c r="B73" s="177">
        <v>158</v>
      </c>
      <c r="C73" s="177">
        <v>160</v>
      </c>
      <c r="D73" s="177">
        <f t="shared" si="4"/>
        <v>2</v>
      </c>
      <c r="F73" s="173">
        <v>1.96</v>
      </c>
      <c r="G73" s="174">
        <f t="shared" si="5"/>
        <v>98</v>
      </c>
      <c r="H73" s="157" t="s">
        <v>280</v>
      </c>
      <c r="I73" s="7">
        <v>10</v>
      </c>
      <c r="K73" s="179" t="s">
        <v>375</v>
      </c>
      <c r="L73" s="198">
        <v>28100</v>
      </c>
      <c r="M73" s="179">
        <v>20.2</v>
      </c>
      <c r="N73" s="179">
        <v>48.5</v>
      </c>
      <c r="P73" s="181"/>
    </row>
    <row r="74" spans="2:16" ht="15" customHeight="1">
      <c r="B74" s="177">
        <v>160</v>
      </c>
      <c r="C74" s="177">
        <v>162.31</v>
      </c>
      <c r="D74" s="177">
        <f t="shared" si="4"/>
        <v>2.3100000000000023</v>
      </c>
      <c r="F74" s="173">
        <v>2.31</v>
      </c>
      <c r="G74" s="174">
        <f t="shared" si="5"/>
        <v>99.9999999999999</v>
      </c>
      <c r="H74" s="157" t="s">
        <v>281</v>
      </c>
      <c r="I74" s="7">
        <v>10</v>
      </c>
      <c r="K74" s="179" t="s">
        <v>375</v>
      </c>
      <c r="L74" s="198">
        <v>1040</v>
      </c>
      <c r="M74" s="179">
        <v>0.57</v>
      </c>
      <c r="N74" s="179">
        <v>1.09</v>
      </c>
      <c r="P74" s="178"/>
    </row>
    <row r="75" spans="2:16" ht="15" customHeight="1">
      <c r="B75" s="177" t="s">
        <v>106</v>
      </c>
      <c r="C75" s="177" t="s">
        <v>106</v>
      </c>
      <c r="D75" s="177" t="e">
        <f t="shared" si="4"/>
        <v>#VALUE!</v>
      </c>
      <c r="F75" s="173">
        <v>2.22</v>
      </c>
      <c r="G75" s="174" t="e">
        <f t="shared" si="5"/>
        <v>#VALUE!</v>
      </c>
      <c r="H75" s="157" t="s">
        <v>282</v>
      </c>
      <c r="I75" s="7">
        <v>10</v>
      </c>
      <c r="K75" s="179" t="s">
        <v>375</v>
      </c>
      <c r="L75" s="198">
        <v>31</v>
      </c>
      <c r="M75" s="179">
        <v>0.07</v>
      </c>
      <c r="N75" s="179">
        <v>0.08</v>
      </c>
      <c r="P75" s="178" t="s">
        <v>132</v>
      </c>
    </row>
    <row r="76" spans="2:16" ht="15" customHeight="1">
      <c r="B76" s="177">
        <v>162.31</v>
      </c>
      <c r="C76" s="177">
        <v>164.59</v>
      </c>
      <c r="D76" s="177">
        <f t="shared" si="4"/>
        <v>2.280000000000001</v>
      </c>
      <c r="F76" s="173">
        <v>3.05</v>
      </c>
      <c r="G76" s="174">
        <f t="shared" si="5"/>
        <v>133.7719298245613</v>
      </c>
      <c r="H76" s="157" t="s">
        <v>283</v>
      </c>
      <c r="I76" s="7">
        <v>10</v>
      </c>
      <c r="K76" s="179" t="s">
        <v>375</v>
      </c>
      <c r="L76" s="198">
        <v>2750</v>
      </c>
      <c r="M76" s="179">
        <v>0.67</v>
      </c>
      <c r="N76" s="179">
        <v>3.16</v>
      </c>
      <c r="P76" s="178"/>
    </row>
    <row r="77" spans="2:16" ht="15" customHeight="1">
      <c r="B77" s="177">
        <v>164.59</v>
      </c>
      <c r="C77" s="177">
        <v>167.64</v>
      </c>
      <c r="D77" s="177">
        <f t="shared" si="4"/>
        <v>3.049999999999983</v>
      </c>
      <c r="F77" s="175">
        <v>3</v>
      </c>
      <c r="G77" s="174">
        <f t="shared" si="5"/>
        <v>98.36065573770547</v>
      </c>
      <c r="H77" s="157" t="s">
        <v>284</v>
      </c>
      <c r="I77" s="7">
        <v>10</v>
      </c>
      <c r="K77" s="179" t="s">
        <v>375</v>
      </c>
      <c r="L77" s="198">
        <v>445</v>
      </c>
      <c r="M77" s="179">
        <v>2.99</v>
      </c>
      <c r="N77" s="179">
        <v>7.13</v>
      </c>
      <c r="P77" s="178"/>
    </row>
    <row r="78" spans="2:16" ht="15" customHeight="1">
      <c r="B78" s="177">
        <v>167.64</v>
      </c>
      <c r="C78" s="177">
        <v>170.69</v>
      </c>
      <c r="D78" s="177">
        <f t="shared" si="4"/>
        <v>3.0500000000000114</v>
      </c>
      <c r="F78" s="175">
        <v>2.98</v>
      </c>
      <c r="G78" s="174">
        <f t="shared" si="5"/>
        <v>97.70491803278652</v>
      </c>
      <c r="H78" s="157" t="s">
        <v>285</v>
      </c>
      <c r="I78" s="7">
        <v>10</v>
      </c>
      <c r="K78" s="180" t="s">
        <v>375</v>
      </c>
      <c r="L78" s="199">
        <v>701</v>
      </c>
      <c r="M78" s="180">
        <v>0.52</v>
      </c>
      <c r="N78" s="180">
        <v>1.24</v>
      </c>
      <c r="P78" s="178"/>
    </row>
    <row r="79" spans="2:16" ht="15" customHeight="1">
      <c r="B79" s="177">
        <v>170.69</v>
      </c>
      <c r="C79" s="177">
        <v>173.74</v>
      </c>
      <c r="D79" s="177">
        <f t="shared" si="4"/>
        <v>3.0500000000000114</v>
      </c>
      <c r="F79" s="175">
        <v>3.04</v>
      </c>
      <c r="G79" s="174">
        <f t="shared" si="5"/>
        <v>99.67213114754061</v>
      </c>
      <c r="H79" s="157" t="s">
        <v>286</v>
      </c>
      <c r="I79" s="7">
        <v>10</v>
      </c>
      <c r="K79" s="180">
        <v>0.01</v>
      </c>
      <c r="L79" s="199">
        <v>260</v>
      </c>
      <c r="M79" s="180">
        <v>0.53</v>
      </c>
      <c r="N79" s="180">
        <v>15.9</v>
      </c>
      <c r="P79" s="181"/>
    </row>
    <row r="80" spans="2:16" ht="15" customHeight="1">
      <c r="B80" s="177">
        <v>173.74</v>
      </c>
      <c r="C80" s="177">
        <v>176.78</v>
      </c>
      <c r="D80" s="177">
        <f t="shared" si="4"/>
        <v>3.039999999999992</v>
      </c>
      <c r="F80" s="175">
        <v>3.05</v>
      </c>
      <c r="G80" s="174">
        <f t="shared" si="5"/>
        <v>100.32894736842131</v>
      </c>
      <c r="H80" s="157" t="s">
        <v>287</v>
      </c>
      <c r="I80" s="7">
        <v>10</v>
      </c>
      <c r="K80" s="179" t="s">
        <v>375</v>
      </c>
      <c r="L80" s="198">
        <v>67</v>
      </c>
      <c r="M80" s="179">
        <v>0.35</v>
      </c>
      <c r="N80" s="179">
        <v>0.92</v>
      </c>
      <c r="P80" s="178"/>
    </row>
    <row r="81" spans="2:16" ht="15" customHeight="1">
      <c r="B81" s="177">
        <v>176.78</v>
      </c>
      <c r="C81" s="177">
        <v>179.83</v>
      </c>
      <c r="D81" s="177">
        <f t="shared" si="4"/>
        <v>3.0500000000000114</v>
      </c>
      <c r="F81" s="175">
        <v>3.04</v>
      </c>
      <c r="G81" s="174">
        <f t="shared" si="5"/>
        <v>99.67213114754061</v>
      </c>
      <c r="H81" s="157" t="s">
        <v>288</v>
      </c>
      <c r="I81" s="7">
        <v>10</v>
      </c>
      <c r="K81" s="179" t="s">
        <v>375</v>
      </c>
      <c r="L81" s="198">
        <v>172</v>
      </c>
      <c r="M81" s="179">
        <v>0.96</v>
      </c>
      <c r="N81" s="179">
        <v>2.07</v>
      </c>
      <c r="P81" s="178"/>
    </row>
    <row r="82" spans="2:16" ht="15" customHeight="1">
      <c r="B82" s="177">
        <v>179.83</v>
      </c>
      <c r="C82" s="177">
        <v>182.88</v>
      </c>
      <c r="D82" s="177">
        <f t="shared" si="4"/>
        <v>3.049999999999983</v>
      </c>
      <c r="F82" s="175">
        <v>3.05</v>
      </c>
      <c r="G82" s="174">
        <f t="shared" si="5"/>
        <v>100.00000000000055</v>
      </c>
      <c r="H82" s="157" t="s">
        <v>289</v>
      </c>
      <c r="I82" s="178">
        <v>11</v>
      </c>
      <c r="K82" s="179">
        <v>0.02</v>
      </c>
      <c r="L82" s="198">
        <v>143</v>
      </c>
      <c r="M82" s="179">
        <v>4.07</v>
      </c>
      <c r="N82" s="179">
        <v>5.63</v>
      </c>
      <c r="P82" s="178"/>
    </row>
    <row r="83" spans="2:16" ht="12.75">
      <c r="B83" s="177">
        <v>182.88</v>
      </c>
      <c r="C83" s="177">
        <v>185.93</v>
      </c>
      <c r="D83" s="177">
        <f t="shared" si="4"/>
        <v>3.0500000000000114</v>
      </c>
      <c r="F83" s="173">
        <v>3.05</v>
      </c>
      <c r="G83" s="174">
        <f t="shared" si="5"/>
        <v>99.99999999999962</v>
      </c>
      <c r="H83" s="157" t="s">
        <v>290</v>
      </c>
      <c r="I83" s="178">
        <v>11</v>
      </c>
      <c r="K83" s="180" t="s">
        <v>375</v>
      </c>
      <c r="L83" s="199">
        <v>159</v>
      </c>
      <c r="M83" s="180">
        <v>1</v>
      </c>
      <c r="N83" s="180">
        <v>1.83</v>
      </c>
      <c r="P83" s="178"/>
    </row>
    <row r="84" spans="2:16" ht="12.75">
      <c r="B84" s="177">
        <v>182.88</v>
      </c>
      <c r="C84" s="177">
        <v>185.93</v>
      </c>
      <c r="D84" s="177">
        <f t="shared" si="4"/>
        <v>3.0500000000000114</v>
      </c>
      <c r="F84" s="173">
        <v>3.05</v>
      </c>
      <c r="G84" s="174">
        <f t="shared" si="5"/>
        <v>99.99999999999962</v>
      </c>
      <c r="H84" s="157" t="s">
        <v>291</v>
      </c>
      <c r="I84" s="178">
        <v>11</v>
      </c>
      <c r="K84" s="179" t="s">
        <v>375</v>
      </c>
      <c r="L84" s="198">
        <v>129</v>
      </c>
      <c r="M84" s="179">
        <v>1.05</v>
      </c>
      <c r="N84" s="179">
        <v>1.77</v>
      </c>
      <c r="P84" s="178" t="s">
        <v>130</v>
      </c>
    </row>
    <row r="85" spans="2:16" ht="12.75">
      <c r="B85" s="177">
        <v>185.93</v>
      </c>
      <c r="C85" s="177">
        <v>188.98</v>
      </c>
      <c r="D85" s="177">
        <f t="shared" si="4"/>
        <v>3.049999999999983</v>
      </c>
      <c r="F85" s="173">
        <v>3.05</v>
      </c>
      <c r="G85" s="174">
        <f t="shared" si="5"/>
        <v>100.00000000000055</v>
      </c>
      <c r="H85" s="157" t="s">
        <v>292</v>
      </c>
      <c r="I85" s="178">
        <v>11</v>
      </c>
      <c r="K85" s="179" t="s">
        <v>375</v>
      </c>
      <c r="L85" s="198">
        <v>64</v>
      </c>
      <c r="M85" s="179">
        <v>0.47</v>
      </c>
      <c r="N85" s="179">
        <v>0.93</v>
      </c>
      <c r="P85" s="181"/>
    </row>
    <row r="86" spans="2:16" ht="12.75">
      <c r="B86" s="177">
        <v>188.98</v>
      </c>
      <c r="C86" s="177">
        <v>192.02</v>
      </c>
      <c r="D86" s="177">
        <f t="shared" si="4"/>
        <v>3.0400000000000205</v>
      </c>
      <c r="F86" s="173">
        <v>3.04</v>
      </c>
      <c r="G86" s="174">
        <f t="shared" si="5"/>
        <v>99.99999999999932</v>
      </c>
      <c r="H86" s="157" t="s">
        <v>293</v>
      </c>
      <c r="I86" s="178">
        <v>11</v>
      </c>
      <c r="K86" s="179">
        <v>0.01</v>
      </c>
      <c r="L86" s="198">
        <v>516</v>
      </c>
      <c r="M86" s="179">
        <v>1.92</v>
      </c>
      <c r="N86" s="179">
        <v>2.96</v>
      </c>
      <c r="P86" s="178"/>
    </row>
    <row r="87" spans="2:16" ht="12.75">
      <c r="B87" s="177">
        <v>192.02</v>
      </c>
      <c r="C87" s="177">
        <v>195.07</v>
      </c>
      <c r="D87" s="177">
        <f t="shared" si="4"/>
        <v>3.049999999999983</v>
      </c>
      <c r="F87" s="173">
        <v>2.92</v>
      </c>
      <c r="G87" s="174">
        <f t="shared" si="5"/>
        <v>95.73770491803332</v>
      </c>
      <c r="H87" s="157" t="s">
        <v>294</v>
      </c>
      <c r="I87" s="178">
        <v>11</v>
      </c>
      <c r="K87" s="180" t="s">
        <v>375</v>
      </c>
      <c r="L87" s="199">
        <v>128</v>
      </c>
      <c r="M87" s="180">
        <v>0.17</v>
      </c>
      <c r="N87" s="180">
        <v>0.3</v>
      </c>
      <c r="P87" s="178"/>
    </row>
    <row r="88" spans="2:16" ht="12.75">
      <c r="B88" s="177">
        <v>195.07</v>
      </c>
      <c r="C88" s="177">
        <v>198.12</v>
      </c>
      <c r="D88" s="177">
        <f t="shared" si="4"/>
        <v>3.0500000000000114</v>
      </c>
      <c r="F88" s="173">
        <v>3.04</v>
      </c>
      <c r="G88" s="174">
        <f t="shared" si="5"/>
        <v>99.67213114754061</v>
      </c>
      <c r="H88" s="157" t="s">
        <v>295</v>
      </c>
      <c r="I88" s="178">
        <v>11</v>
      </c>
      <c r="K88" s="179" t="s">
        <v>375</v>
      </c>
      <c r="L88" s="198">
        <v>2290</v>
      </c>
      <c r="M88" s="179">
        <v>2.51</v>
      </c>
      <c r="N88" s="179">
        <v>3.58</v>
      </c>
      <c r="P88" s="178"/>
    </row>
    <row r="89" spans="2:16" ht="12.75">
      <c r="B89" s="177">
        <v>198.12</v>
      </c>
      <c r="C89" s="177">
        <v>201.17</v>
      </c>
      <c r="D89" s="177">
        <f t="shared" si="4"/>
        <v>3.049999999999983</v>
      </c>
      <c r="F89" s="173">
        <v>2.93</v>
      </c>
      <c r="G89" s="174">
        <f t="shared" si="5"/>
        <v>96.06557377049234</v>
      </c>
      <c r="H89" s="157" t="s">
        <v>296</v>
      </c>
      <c r="I89" s="178">
        <v>11</v>
      </c>
      <c r="K89" s="179" t="s">
        <v>375</v>
      </c>
      <c r="L89" s="198">
        <v>233</v>
      </c>
      <c r="M89" s="179">
        <v>0.44</v>
      </c>
      <c r="N89" s="179">
        <v>0.72</v>
      </c>
      <c r="P89" s="178"/>
    </row>
    <row r="90" spans="2:16" ht="12.75">
      <c r="B90" s="177">
        <v>201.17</v>
      </c>
      <c r="C90" s="177">
        <v>204.22</v>
      </c>
      <c r="D90" s="177">
        <f t="shared" si="4"/>
        <v>3.0500000000000114</v>
      </c>
      <c r="F90" s="173">
        <v>3.02</v>
      </c>
      <c r="G90" s="174">
        <f t="shared" si="5"/>
        <v>99.01639344262259</v>
      </c>
      <c r="H90" s="157" t="s">
        <v>297</v>
      </c>
      <c r="I90" s="178">
        <v>11</v>
      </c>
      <c r="K90" s="179" t="s">
        <v>375</v>
      </c>
      <c r="L90" s="198">
        <v>264</v>
      </c>
      <c r="M90" s="179">
        <v>0.54</v>
      </c>
      <c r="N90" s="179">
        <v>1.13</v>
      </c>
      <c r="P90" s="178"/>
    </row>
    <row r="91" spans="2:16" ht="12.75">
      <c r="B91" s="177">
        <v>204.22</v>
      </c>
      <c r="C91" s="177">
        <v>207.26</v>
      </c>
      <c r="D91" s="177">
        <f t="shared" si="4"/>
        <v>3.039999999999992</v>
      </c>
      <c r="F91" s="175">
        <v>3.02</v>
      </c>
      <c r="G91" s="174">
        <f t="shared" si="5"/>
        <v>99.34210526315816</v>
      </c>
      <c r="H91" s="157" t="s">
        <v>298</v>
      </c>
      <c r="I91" s="178">
        <v>11</v>
      </c>
      <c r="K91" s="180" t="s">
        <v>375</v>
      </c>
      <c r="L91" s="199">
        <v>2910</v>
      </c>
      <c r="M91" s="180">
        <v>0.81</v>
      </c>
      <c r="N91" s="180">
        <v>12.3</v>
      </c>
      <c r="P91" s="181"/>
    </row>
    <row r="92" spans="2:16" ht="12.75">
      <c r="B92" s="177">
        <v>207.26</v>
      </c>
      <c r="C92" s="177">
        <v>210.31</v>
      </c>
      <c r="D92" s="177">
        <f t="shared" si="4"/>
        <v>3.0500000000000114</v>
      </c>
      <c r="F92" s="175">
        <v>3.04</v>
      </c>
      <c r="G92" s="174">
        <f t="shared" si="5"/>
        <v>99.67213114754061</v>
      </c>
      <c r="H92" s="157" t="s">
        <v>299</v>
      </c>
      <c r="I92" s="178">
        <v>11</v>
      </c>
      <c r="K92" s="179" t="s">
        <v>375</v>
      </c>
      <c r="L92" s="198">
        <v>2650</v>
      </c>
      <c r="M92" s="179">
        <v>4.13</v>
      </c>
      <c r="N92" s="179">
        <v>5.52</v>
      </c>
      <c r="P92" s="178"/>
    </row>
    <row r="93" spans="2:16" ht="12.75">
      <c r="B93" s="177">
        <v>210.31</v>
      </c>
      <c r="C93" s="177">
        <v>213.36</v>
      </c>
      <c r="D93" s="177">
        <f t="shared" si="4"/>
        <v>3.0500000000000114</v>
      </c>
      <c r="F93" s="173">
        <v>3.03</v>
      </c>
      <c r="G93" s="174">
        <f t="shared" si="5"/>
        <v>99.34426229508159</v>
      </c>
      <c r="H93" s="157" t="s">
        <v>300</v>
      </c>
      <c r="I93" s="178">
        <v>11</v>
      </c>
      <c r="K93" s="179" t="s">
        <v>375</v>
      </c>
      <c r="L93" s="198">
        <v>804</v>
      </c>
      <c r="M93" s="179">
        <v>3.82</v>
      </c>
      <c r="N93" s="179">
        <v>5.1</v>
      </c>
      <c r="P93" s="178"/>
    </row>
    <row r="94" spans="2:16" ht="12.75">
      <c r="B94" s="177">
        <v>213.36</v>
      </c>
      <c r="C94" s="177">
        <v>216.41</v>
      </c>
      <c r="D94" s="177">
        <f t="shared" si="4"/>
        <v>3.049999999999983</v>
      </c>
      <c r="F94" s="173">
        <v>3.01</v>
      </c>
      <c r="G94" s="174">
        <f t="shared" si="5"/>
        <v>98.68852459016449</v>
      </c>
      <c r="H94" s="157" t="s">
        <v>301</v>
      </c>
      <c r="I94" s="178">
        <v>11</v>
      </c>
      <c r="K94" s="179" t="s">
        <v>375</v>
      </c>
      <c r="L94" s="198">
        <v>1640</v>
      </c>
      <c r="M94" s="179">
        <v>1.2</v>
      </c>
      <c r="N94" s="179">
        <v>1.89</v>
      </c>
      <c r="P94" s="178"/>
    </row>
    <row r="95" spans="2:16" ht="12.75">
      <c r="B95" s="177">
        <v>216.41</v>
      </c>
      <c r="C95" s="177">
        <v>219.46</v>
      </c>
      <c r="D95" s="177">
        <f t="shared" si="4"/>
        <v>3.0500000000000114</v>
      </c>
      <c r="F95" s="173">
        <v>3.05</v>
      </c>
      <c r="G95" s="174">
        <f t="shared" si="5"/>
        <v>99.99999999999962</v>
      </c>
      <c r="H95" s="157" t="s">
        <v>302</v>
      </c>
      <c r="I95" s="178">
        <v>11</v>
      </c>
      <c r="K95" s="180" t="s">
        <v>375</v>
      </c>
      <c r="L95" s="199">
        <v>293</v>
      </c>
      <c r="M95" s="180">
        <v>6.96</v>
      </c>
      <c r="N95" s="180">
        <v>8.7</v>
      </c>
      <c r="P95" s="178"/>
    </row>
    <row r="96" spans="2:16" ht="12.75">
      <c r="B96" s="177">
        <v>219.46</v>
      </c>
      <c r="C96" s="177">
        <v>222.5</v>
      </c>
      <c r="D96" s="177">
        <f t="shared" si="4"/>
        <v>3.039999999999992</v>
      </c>
      <c r="F96" s="175">
        <v>3.04</v>
      </c>
      <c r="G96" s="174">
        <f t="shared" si="5"/>
        <v>100.00000000000027</v>
      </c>
      <c r="H96" s="157" t="s">
        <v>303</v>
      </c>
      <c r="I96" s="178">
        <v>11</v>
      </c>
      <c r="K96" s="179" t="s">
        <v>375</v>
      </c>
      <c r="L96" s="198">
        <v>89</v>
      </c>
      <c r="M96" s="179">
        <v>0.48</v>
      </c>
      <c r="N96" s="179">
        <v>0.65</v>
      </c>
      <c r="P96" s="178"/>
    </row>
    <row r="97" spans="2:16" ht="12.75">
      <c r="B97" s="177">
        <v>222.5</v>
      </c>
      <c r="C97" s="177">
        <v>225.55</v>
      </c>
      <c r="D97" s="177">
        <f t="shared" si="4"/>
        <v>3.0500000000000114</v>
      </c>
      <c r="F97" s="175">
        <v>3.05</v>
      </c>
      <c r="G97" s="174">
        <f t="shared" si="5"/>
        <v>99.99999999999962</v>
      </c>
      <c r="H97" s="157" t="s">
        <v>304</v>
      </c>
      <c r="I97" s="178">
        <v>11</v>
      </c>
      <c r="K97" s="179" t="s">
        <v>375</v>
      </c>
      <c r="L97" s="198">
        <v>627</v>
      </c>
      <c r="M97" s="179">
        <v>1.89</v>
      </c>
      <c r="N97" s="179">
        <v>3.14</v>
      </c>
      <c r="P97" s="181"/>
    </row>
    <row r="98" spans="2:16" ht="12.75">
      <c r="B98" s="177">
        <v>225.55</v>
      </c>
      <c r="C98" s="177">
        <v>228.6</v>
      </c>
      <c r="D98" s="177">
        <f t="shared" si="4"/>
        <v>3.049999999999983</v>
      </c>
      <c r="F98" s="175">
        <v>3.04</v>
      </c>
      <c r="G98" s="174">
        <f t="shared" si="5"/>
        <v>99.67213114754155</v>
      </c>
      <c r="H98" s="157" t="s">
        <v>305</v>
      </c>
      <c r="I98" s="178">
        <v>11</v>
      </c>
      <c r="K98" s="179" t="s">
        <v>375</v>
      </c>
      <c r="L98" s="198">
        <v>4120</v>
      </c>
      <c r="M98" s="179">
        <v>2.69</v>
      </c>
      <c r="N98" s="179">
        <v>4.34</v>
      </c>
      <c r="P98" s="178"/>
    </row>
    <row r="99" spans="2:16" ht="12.75">
      <c r="B99" s="177" t="s">
        <v>106</v>
      </c>
      <c r="C99" s="177" t="s">
        <v>106</v>
      </c>
      <c r="D99" s="177" t="e">
        <f t="shared" si="4"/>
        <v>#VALUE!</v>
      </c>
      <c r="F99" s="175" t="s">
        <v>106</v>
      </c>
      <c r="G99" s="174" t="e">
        <f t="shared" si="5"/>
        <v>#VALUE!</v>
      </c>
      <c r="H99" s="157" t="s">
        <v>306</v>
      </c>
      <c r="I99" s="178">
        <v>11</v>
      </c>
      <c r="K99" s="180" t="s">
        <v>375</v>
      </c>
      <c r="L99" s="199">
        <v>8930</v>
      </c>
      <c r="M99" s="180">
        <v>3.19</v>
      </c>
      <c r="N99" s="180">
        <v>13.3</v>
      </c>
      <c r="P99" s="178" t="s">
        <v>341</v>
      </c>
    </row>
    <row r="100" spans="2:16" ht="12.75">
      <c r="B100" s="177">
        <v>228.6</v>
      </c>
      <c r="C100" s="177">
        <v>231.65</v>
      </c>
      <c r="D100" s="177">
        <f t="shared" si="4"/>
        <v>3.0500000000000114</v>
      </c>
      <c r="F100" s="175">
        <v>3.03</v>
      </c>
      <c r="G100" s="174">
        <f t="shared" si="5"/>
        <v>99.34426229508159</v>
      </c>
      <c r="H100" s="157" t="s">
        <v>307</v>
      </c>
      <c r="I100" s="178">
        <v>11</v>
      </c>
      <c r="K100" s="179">
        <v>1.39</v>
      </c>
      <c r="L100" s="198">
        <v>186</v>
      </c>
      <c r="M100" s="179">
        <v>2.49</v>
      </c>
      <c r="N100" s="179">
        <v>0.4</v>
      </c>
      <c r="P100" s="178"/>
    </row>
    <row r="101" spans="2:16" ht="12.75">
      <c r="B101" s="177">
        <v>231.65</v>
      </c>
      <c r="C101" s="177">
        <v>234.7</v>
      </c>
      <c r="D101" s="177">
        <f t="shared" si="4"/>
        <v>3.049999999999983</v>
      </c>
      <c r="F101" s="175">
        <v>3.03</v>
      </c>
      <c r="G101" s="174">
        <f t="shared" si="5"/>
        <v>99.34426229508252</v>
      </c>
      <c r="H101" s="157" t="s">
        <v>308</v>
      </c>
      <c r="I101" s="178">
        <v>11</v>
      </c>
      <c r="K101" s="179" t="s">
        <v>375</v>
      </c>
      <c r="L101" s="198">
        <v>8530</v>
      </c>
      <c r="M101" s="179">
        <v>1.25</v>
      </c>
      <c r="N101" s="179">
        <v>1.89</v>
      </c>
      <c r="P101" s="178"/>
    </row>
    <row r="102" spans="2:16" ht="12.75">
      <c r="B102" s="177">
        <v>234.7</v>
      </c>
      <c r="C102" s="177">
        <v>237.74</v>
      </c>
      <c r="D102" s="177">
        <f t="shared" si="4"/>
        <v>3.0400000000000205</v>
      </c>
      <c r="F102" s="173">
        <v>3.04</v>
      </c>
      <c r="G102" s="174">
        <f t="shared" si="5"/>
        <v>99.99999999999932</v>
      </c>
      <c r="H102" s="157" t="s">
        <v>309</v>
      </c>
      <c r="I102" s="178">
        <v>11</v>
      </c>
      <c r="K102" s="179" t="s">
        <v>375</v>
      </c>
      <c r="L102" s="198">
        <v>7630</v>
      </c>
      <c r="M102" s="179">
        <v>0.25</v>
      </c>
      <c r="N102" s="179">
        <v>0.5</v>
      </c>
      <c r="P102" s="178"/>
    </row>
    <row r="103" spans="2:16" ht="12.75">
      <c r="B103" s="177">
        <v>237.74</v>
      </c>
      <c r="C103" s="177">
        <v>238.75</v>
      </c>
      <c r="D103" s="177">
        <f t="shared" si="4"/>
        <v>1.009999999999991</v>
      </c>
      <c r="F103" s="175">
        <v>1</v>
      </c>
      <c r="G103" s="174">
        <f t="shared" si="5"/>
        <v>99.0099009900999</v>
      </c>
      <c r="H103" s="157" t="s">
        <v>310</v>
      </c>
      <c r="I103" s="178">
        <v>11</v>
      </c>
      <c r="K103" s="180" t="s">
        <v>375</v>
      </c>
      <c r="L103" s="199">
        <v>1960</v>
      </c>
      <c r="M103" s="180">
        <v>0.45</v>
      </c>
      <c r="N103" s="180">
        <v>0.63</v>
      </c>
      <c r="P103" s="181"/>
    </row>
    <row r="104" spans="2:16" ht="12.75">
      <c r="B104" s="177">
        <v>238.75</v>
      </c>
      <c r="C104" s="177">
        <v>241.25</v>
      </c>
      <c r="D104" s="177">
        <f t="shared" si="4"/>
        <v>2.5</v>
      </c>
      <c r="F104" s="175">
        <v>2.41</v>
      </c>
      <c r="G104" s="174">
        <f t="shared" si="5"/>
        <v>96.4</v>
      </c>
      <c r="H104" s="157" t="s">
        <v>311</v>
      </c>
      <c r="I104" s="178">
        <v>11</v>
      </c>
      <c r="K104" s="179">
        <v>0.01</v>
      </c>
      <c r="L104" s="198">
        <v>327</v>
      </c>
      <c r="M104" s="179">
        <v>0.26</v>
      </c>
      <c r="N104" s="179">
        <v>4.4</v>
      </c>
      <c r="P104" s="178"/>
    </row>
    <row r="105" spans="2:16" ht="12.75">
      <c r="B105" s="177" t="s">
        <v>106</v>
      </c>
      <c r="C105" s="177" t="s">
        <v>106</v>
      </c>
      <c r="D105" s="177" t="e">
        <f t="shared" si="4"/>
        <v>#VALUE!</v>
      </c>
      <c r="F105" s="175" t="s">
        <v>106</v>
      </c>
      <c r="G105" s="174" t="e">
        <f t="shared" si="5"/>
        <v>#VALUE!</v>
      </c>
      <c r="H105" s="157" t="s">
        <v>312</v>
      </c>
      <c r="I105" s="178">
        <v>11</v>
      </c>
      <c r="K105" s="179" t="s">
        <v>375</v>
      </c>
      <c r="L105" s="198">
        <v>14</v>
      </c>
      <c r="M105" s="179">
        <v>0.02</v>
      </c>
      <c r="N105" s="179">
        <v>0.02</v>
      </c>
      <c r="P105" s="178" t="s">
        <v>132</v>
      </c>
    </row>
    <row r="106" spans="2:16" ht="12.75">
      <c r="B106" s="177">
        <v>241.25</v>
      </c>
      <c r="C106" s="177">
        <v>242.25</v>
      </c>
      <c r="D106" s="177">
        <f aca="true" t="shared" si="6" ref="D106:D151">C106-B106</f>
        <v>1</v>
      </c>
      <c r="F106" s="175">
        <v>1</v>
      </c>
      <c r="G106" s="174">
        <f t="shared" si="5"/>
        <v>100</v>
      </c>
      <c r="H106" s="157" t="s">
        <v>313</v>
      </c>
      <c r="I106" s="178">
        <v>11</v>
      </c>
      <c r="K106" s="179" t="s">
        <v>375</v>
      </c>
      <c r="L106" s="198">
        <v>197</v>
      </c>
      <c r="M106" s="179">
        <v>1.36</v>
      </c>
      <c r="N106" s="179">
        <v>48.5</v>
      </c>
      <c r="P106" s="178"/>
    </row>
    <row r="107" spans="2:16" ht="12.75">
      <c r="B107" s="177">
        <v>242.25</v>
      </c>
      <c r="C107" s="177">
        <v>243.07</v>
      </c>
      <c r="D107" s="177">
        <f t="shared" si="6"/>
        <v>0.8199999999999932</v>
      </c>
      <c r="F107" s="175">
        <v>0.72</v>
      </c>
      <c r="G107" s="174">
        <f t="shared" si="5"/>
        <v>87.8048780487812</v>
      </c>
      <c r="H107" s="157" t="s">
        <v>314</v>
      </c>
      <c r="I107" s="178">
        <v>11</v>
      </c>
      <c r="K107" s="180" t="s">
        <v>375</v>
      </c>
      <c r="L107" s="199">
        <v>3410</v>
      </c>
      <c r="M107" s="180">
        <v>16.9</v>
      </c>
      <c r="N107" s="180">
        <v>24.2</v>
      </c>
      <c r="P107" s="178"/>
    </row>
    <row r="108" spans="2:16" ht="12.75">
      <c r="B108" s="177">
        <v>243.07</v>
      </c>
      <c r="C108" s="177">
        <v>243.92</v>
      </c>
      <c r="D108" s="177">
        <f t="shared" si="6"/>
        <v>0.8499999999999943</v>
      </c>
      <c r="F108" s="175">
        <v>0.82</v>
      </c>
      <c r="G108" s="174">
        <f t="shared" si="5"/>
        <v>96.47058823529476</v>
      </c>
      <c r="H108" s="157" t="s">
        <v>315</v>
      </c>
      <c r="I108" s="178">
        <v>11</v>
      </c>
      <c r="K108" s="179" t="s">
        <v>375</v>
      </c>
      <c r="L108" s="198">
        <v>9840</v>
      </c>
      <c r="M108" s="179">
        <v>13.65</v>
      </c>
      <c r="N108" s="179">
        <v>21.5</v>
      </c>
      <c r="P108" s="178"/>
    </row>
    <row r="109" spans="2:16" ht="12.75">
      <c r="B109" s="177" t="s">
        <v>106</v>
      </c>
      <c r="C109" s="177" t="s">
        <v>106</v>
      </c>
      <c r="D109" s="177" t="e">
        <f t="shared" si="6"/>
        <v>#VALUE!</v>
      </c>
      <c r="F109" s="175" t="s">
        <v>106</v>
      </c>
      <c r="G109" s="174" t="e">
        <f t="shared" si="5"/>
        <v>#VALUE!</v>
      </c>
      <c r="H109" s="157" t="s">
        <v>316</v>
      </c>
      <c r="I109" s="178">
        <v>11</v>
      </c>
      <c r="K109" s="179" t="s">
        <v>375</v>
      </c>
      <c r="L109" s="198">
        <v>17</v>
      </c>
      <c r="M109" s="179">
        <v>0.1</v>
      </c>
      <c r="N109" s="179">
        <v>0.12</v>
      </c>
      <c r="P109" s="181" t="s">
        <v>132</v>
      </c>
    </row>
    <row r="110" spans="2:16" ht="12.75">
      <c r="B110" s="177">
        <v>243.92</v>
      </c>
      <c r="C110" s="177">
        <v>245.55</v>
      </c>
      <c r="D110" s="177">
        <f t="shared" si="6"/>
        <v>1.6300000000000239</v>
      </c>
      <c r="F110" s="175">
        <v>1.42</v>
      </c>
      <c r="G110" s="174">
        <f t="shared" si="5"/>
        <v>87.11656441717663</v>
      </c>
      <c r="H110" s="157" t="s">
        <v>317</v>
      </c>
      <c r="I110" s="178">
        <v>11</v>
      </c>
      <c r="K110" s="179" t="s">
        <v>375</v>
      </c>
      <c r="L110" s="198">
        <v>31200</v>
      </c>
      <c r="M110" s="179">
        <v>62.3</v>
      </c>
      <c r="N110" s="179">
        <v>70.6</v>
      </c>
      <c r="P110" s="178"/>
    </row>
    <row r="111" spans="2:16" ht="12.75">
      <c r="B111" s="177">
        <v>245.55</v>
      </c>
      <c r="C111" s="177">
        <v>246.89</v>
      </c>
      <c r="D111" s="177">
        <f t="shared" si="6"/>
        <v>1.339999999999975</v>
      </c>
      <c r="F111" s="175">
        <v>1.28</v>
      </c>
      <c r="G111" s="174">
        <f t="shared" si="5"/>
        <v>95.52238805970327</v>
      </c>
      <c r="H111" s="157" t="s">
        <v>318</v>
      </c>
      <c r="I111" s="178">
        <v>11</v>
      </c>
      <c r="K111" s="180">
        <v>0.01</v>
      </c>
      <c r="L111" s="199">
        <v>3550</v>
      </c>
      <c r="M111" s="180">
        <v>37.7</v>
      </c>
      <c r="N111" s="180">
        <v>38.3</v>
      </c>
      <c r="P111" s="178"/>
    </row>
    <row r="112" spans="2:16" ht="12.75">
      <c r="B112" s="177">
        <v>246.89</v>
      </c>
      <c r="C112" s="177">
        <v>249.94</v>
      </c>
      <c r="D112" s="177">
        <f t="shared" si="6"/>
        <v>3.0500000000000114</v>
      </c>
      <c r="F112" s="173">
        <v>2.96</v>
      </c>
      <c r="G112" s="174">
        <f aca="true" t="shared" si="7" ref="G112:G152">F112/D112*100</f>
        <v>97.04918032786848</v>
      </c>
      <c r="H112" s="157" t="s">
        <v>319</v>
      </c>
      <c r="I112" s="178">
        <v>11</v>
      </c>
      <c r="K112" s="179" t="s">
        <v>375</v>
      </c>
      <c r="L112" s="198">
        <v>262</v>
      </c>
      <c r="M112" s="179">
        <v>3.9</v>
      </c>
      <c r="N112" s="179">
        <v>5.02</v>
      </c>
      <c r="P112" s="178"/>
    </row>
    <row r="113" spans="2:16" ht="12.75">
      <c r="B113" s="177">
        <v>249.94</v>
      </c>
      <c r="C113" s="177">
        <v>252.98</v>
      </c>
      <c r="D113" s="177">
        <f t="shared" si="6"/>
        <v>3.039999999999992</v>
      </c>
      <c r="F113" s="175">
        <v>3.04</v>
      </c>
      <c r="G113" s="174">
        <f t="shared" si="7"/>
        <v>100.00000000000027</v>
      </c>
      <c r="H113" s="157" t="s">
        <v>320</v>
      </c>
      <c r="I113" s="178">
        <v>11</v>
      </c>
      <c r="K113" s="179" t="s">
        <v>375</v>
      </c>
      <c r="L113" s="198">
        <v>104</v>
      </c>
      <c r="M113" s="179">
        <v>1.82</v>
      </c>
      <c r="N113" s="179">
        <v>2.46</v>
      </c>
      <c r="P113" s="178"/>
    </row>
    <row r="114" spans="2:16" ht="12.75">
      <c r="B114" s="177" t="s">
        <v>106</v>
      </c>
      <c r="C114" s="177" t="s">
        <v>106</v>
      </c>
      <c r="D114" s="177" t="e">
        <f t="shared" si="6"/>
        <v>#VALUE!</v>
      </c>
      <c r="F114" s="175" t="s">
        <v>106</v>
      </c>
      <c r="G114" s="174" t="e">
        <f t="shared" si="7"/>
        <v>#VALUE!</v>
      </c>
      <c r="H114" s="157" t="s">
        <v>321</v>
      </c>
      <c r="I114" s="178">
        <v>11</v>
      </c>
      <c r="K114" s="179">
        <v>1.18</v>
      </c>
      <c r="L114" s="198">
        <v>261</v>
      </c>
      <c r="M114" s="179">
        <v>1.69</v>
      </c>
      <c r="N114" s="179">
        <v>2.25</v>
      </c>
      <c r="P114" s="178" t="s">
        <v>131</v>
      </c>
    </row>
    <row r="115" spans="2:16" ht="12.75">
      <c r="B115" s="177">
        <v>252.98</v>
      </c>
      <c r="C115" s="177">
        <v>256.03</v>
      </c>
      <c r="D115" s="177">
        <f t="shared" si="6"/>
        <v>3.049999999999983</v>
      </c>
      <c r="F115" s="175">
        <v>3.02</v>
      </c>
      <c r="G115" s="174">
        <f t="shared" si="7"/>
        <v>99.01639344262351</v>
      </c>
      <c r="H115" s="157" t="s">
        <v>322</v>
      </c>
      <c r="I115" s="178">
        <v>11</v>
      </c>
      <c r="K115" s="180" t="s">
        <v>375</v>
      </c>
      <c r="L115" s="199">
        <v>89</v>
      </c>
      <c r="M115" s="180">
        <v>1.38</v>
      </c>
      <c r="N115" s="180">
        <v>2.04</v>
      </c>
      <c r="P115" s="181"/>
    </row>
    <row r="116" spans="2:16" ht="12.75">
      <c r="B116" s="177">
        <v>256.03</v>
      </c>
      <c r="C116" s="177">
        <v>259.08</v>
      </c>
      <c r="D116" s="177">
        <f t="shared" si="6"/>
        <v>3.0500000000000114</v>
      </c>
      <c r="F116" s="175">
        <v>3.01</v>
      </c>
      <c r="G116" s="174">
        <f t="shared" si="7"/>
        <v>98.68852459016357</v>
      </c>
      <c r="H116" s="157" t="s">
        <v>323</v>
      </c>
      <c r="I116" s="178">
        <v>11</v>
      </c>
      <c r="K116" s="179" t="s">
        <v>375</v>
      </c>
      <c r="L116" s="198">
        <v>37</v>
      </c>
      <c r="M116" s="179">
        <v>0.43</v>
      </c>
      <c r="N116" s="179">
        <v>0.51</v>
      </c>
      <c r="P116" s="178"/>
    </row>
    <row r="117" spans="2:16" ht="12.75">
      <c r="B117" s="177">
        <v>259.08</v>
      </c>
      <c r="C117" s="177">
        <v>262.13</v>
      </c>
      <c r="D117" s="177">
        <f t="shared" si="6"/>
        <v>3.0500000000000114</v>
      </c>
      <c r="F117" s="176">
        <v>3.02</v>
      </c>
      <c r="G117" s="174">
        <f t="shared" si="7"/>
        <v>99.01639344262259</v>
      </c>
      <c r="H117" s="157" t="s">
        <v>324</v>
      </c>
      <c r="I117" s="178">
        <v>11</v>
      </c>
      <c r="K117" s="179" t="s">
        <v>375</v>
      </c>
      <c r="L117" s="198">
        <v>20</v>
      </c>
      <c r="M117" s="179">
        <v>0.41</v>
      </c>
      <c r="N117" s="179">
        <v>0.36</v>
      </c>
      <c r="P117" s="178"/>
    </row>
    <row r="118" spans="2:16" ht="12.75">
      <c r="B118" s="177">
        <v>262.13</v>
      </c>
      <c r="C118" s="177">
        <v>265.18</v>
      </c>
      <c r="D118" s="177">
        <f t="shared" si="6"/>
        <v>3.0500000000000114</v>
      </c>
      <c r="F118" s="176">
        <v>2.97</v>
      </c>
      <c r="G118" s="174">
        <f t="shared" si="7"/>
        <v>97.37704918032752</v>
      </c>
      <c r="H118" s="157" t="s">
        <v>325</v>
      </c>
      <c r="I118" s="178">
        <v>12</v>
      </c>
      <c r="K118" s="179" t="s">
        <v>375</v>
      </c>
      <c r="L118" s="198">
        <v>10</v>
      </c>
      <c r="M118" s="179">
        <v>0.28</v>
      </c>
      <c r="N118" s="179">
        <v>0.14</v>
      </c>
      <c r="P118" s="178"/>
    </row>
    <row r="119" spans="1:12" ht="20.25" customHeight="1">
      <c r="A119" s="190"/>
      <c r="B119" s="190" t="s">
        <v>380</v>
      </c>
      <c r="C119" s="190"/>
      <c r="D119" s="190"/>
      <c r="E119" s="190"/>
      <c r="F119" s="192"/>
      <c r="G119" s="191"/>
      <c r="H119" s="190"/>
      <c r="I119" s="190"/>
      <c r="J119" s="190"/>
      <c r="K119" s="190"/>
      <c r="L119" s="194"/>
    </row>
    <row r="120" spans="2:16" ht="61.5" customHeight="1">
      <c r="B120" s="186" t="s">
        <v>8</v>
      </c>
      <c r="C120" s="186" t="s">
        <v>9</v>
      </c>
      <c r="D120" s="186" t="s">
        <v>10</v>
      </c>
      <c r="E120" s="189"/>
      <c r="F120" s="186" t="s">
        <v>11</v>
      </c>
      <c r="G120" s="185" t="s">
        <v>255</v>
      </c>
      <c r="H120" s="185" t="s">
        <v>254</v>
      </c>
      <c r="I120" s="187" t="s">
        <v>253</v>
      </c>
      <c r="J120" s="188"/>
      <c r="K120" s="187" t="s">
        <v>252</v>
      </c>
      <c r="L120" s="196" t="s">
        <v>251</v>
      </c>
      <c r="M120" s="186" t="s">
        <v>250</v>
      </c>
      <c r="N120" s="186" t="s">
        <v>374</v>
      </c>
      <c r="P120" s="185" t="s">
        <v>12</v>
      </c>
    </row>
    <row r="121" spans="2:16" ht="12.75">
      <c r="B121" s="177" t="s">
        <v>106</v>
      </c>
      <c r="C121" s="177" t="s">
        <v>106</v>
      </c>
      <c r="D121" s="177" t="e">
        <f t="shared" si="6"/>
        <v>#VALUE!</v>
      </c>
      <c r="F121" s="173" t="s">
        <v>106</v>
      </c>
      <c r="G121" s="174" t="e">
        <f t="shared" si="7"/>
        <v>#VALUE!</v>
      </c>
      <c r="H121" s="157" t="s">
        <v>326</v>
      </c>
      <c r="I121" s="178">
        <v>12</v>
      </c>
      <c r="K121" s="180">
        <v>3.66</v>
      </c>
      <c r="L121" s="199">
        <v>763</v>
      </c>
      <c r="M121" s="180">
        <v>5.34</v>
      </c>
      <c r="N121" s="180">
        <v>4.79</v>
      </c>
      <c r="P121" s="178" t="s">
        <v>339</v>
      </c>
    </row>
    <row r="122" spans="2:16" ht="12.75">
      <c r="B122" s="177">
        <v>265.18</v>
      </c>
      <c r="C122" s="177">
        <v>266.7</v>
      </c>
      <c r="D122" s="177">
        <f t="shared" si="6"/>
        <v>1.5199999999999818</v>
      </c>
      <c r="F122" s="176">
        <v>1.5</v>
      </c>
      <c r="G122" s="174">
        <f t="shared" si="7"/>
        <v>98.68421052631697</v>
      </c>
      <c r="H122" s="157" t="s">
        <v>327</v>
      </c>
      <c r="I122" s="178">
        <v>12</v>
      </c>
      <c r="K122" s="179" t="s">
        <v>375</v>
      </c>
      <c r="L122" s="198">
        <v>12</v>
      </c>
      <c r="M122" s="179">
        <v>0.22</v>
      </c>
      <c r="N122" s="179">
        <v>0.07</v>
      </c>
      <c r="P122" s="178"/>
    </row>
    <row r="123" spans="2:16" ht="12.75">
      <c r="B123" s="177">
        <v>266.7</v>
      </c>
      <c r="C123" s="177">
        <v>269.75</v>
      </c>
      <c r="D123" s="177">
        <f t="shared" si="6"/>
        <v>3.0500000000000114</v>
      </c>
      <c r="F123" s="176">
        <v>3.02</v>
      </c>
      <c r="G123" s="174">
        <f t="shared" si="7"/>
        <v>99.01639344262259</v>
      </c>
      <c r="H123" s="157" t="s">
        <v>328</v>
      </c>
      <c r="I123" s="178">
        <v>12</v>
      </c>
      <c r="K123" s="179" t="s">
        <v>375</v>
      </c>
      <c r="L123" s="198">
        <v>11</v>
      </c>
      <c r="M123" s="179">
        <v>0.34</v>
      </c>
      <c r="N123" s="179">
        <v>0.1</v>
      </c>
      <c r="P123" s="181"/>
    </row>
    <row r="124" spans="2:16" ht="12.75">
      <c r="B124" s="177">
        <v>269.75</v>
      </c>
      <c r="C124" s="177">
        <v>272.8</v>
      </c>
      <c r="D124" s="177">
        <f t="shared" si="6"/>
        <v>3.0500000000000114</v>
      </c>
      <c r="F124" s="175">
        <v>2.98</v>
      </c>
      <c r="G124" s="174">
        <f t="shared" si="7"/>
        <v>97.70491803278652</v>
      </c>
      <c r="H124" s="157" t="s">
        <v>329</v>
      </c>
      <c r="I124" s="178">
        <v>12</v>
      </c>
      <c r="K124" s="179" t="s">
        <v>375</v>
      </c>
      <c r="L124" s="198">
        <v>7</v>
      </c>
      <c r="M124" s="179">
        <v>0.09</v>
      </c>
      <c r="N124" s="179">
        <v>0.08</v>
      </c>
      <c r="P124" s="178"/>
    </row>
    <row r="125" spans="2:16" ht="12.75">
      <c r="B125" s="177">
        <v>272.8</v>
      </c>
      <c r="C125" s="177">
        <v>275.84</v>
      </c>
      <c r="D125" s="177">
        <f t="shared" si="6"/>
        <v>3.0399999999999636</v>
      </c>
      <c r="F125" s="175">
        <v>2.98</v>
      </c>
      <c r="G125" s="174">
        <f t="shared" si="7"/>
        <v>98.02631578947486</v>
      </c>
      <c r="H125" s="157" t="s">
        <v>330</v>
      </c>
      <c r="I125" s="178">
        <v>12</v>
      </c>
      <c r="K125" s="180" t="s">
        <v>375</v>
      </c>
      <c r="L125" s="199">
        <v>6</v>
      </c>
      <c r="M125" s="180">
        <v>0.06</v>
      </c>
      <c r="N125" s="180">
        <v>0.06</v>
      </c>
      <c r="P125" s="178"/>
    </row>
    <row r="126" spans="2:16" ht="12.75">
      <c r="B126" s="177">
        <v>275.84</v>
      </c>
      <c r="C126" s="177">
        <v>278.89</v>
      </c>
      <c r="D126" s="177">
        <f t="shared" si="6"/>
        <v>3.0500000000000114</v>
      </c>
      <c r="F126" s="173">
        <v>3.01</v>
      </c>
      <c r="G126" s="174">
        <f t="shared" si="7"/>
        <v>98.68852459016357</v>
      </c>
      <c r="H126" s="157" t="s">
        <v>331</v>
      </c>
      <c r="I126" s="178">
        <v>12</v>
      </c>
      <c r="K126" s="179" t="s">
        <v>375</v>
      </c>
      <c r="L126" s="198">
        <v>7</v>
      </c>
      <c r="M126" s="179">
        <v>0.06</v>
      </c>
      <c r="N126" s="179">
        <v>0.09</v>
      </c>
      <c r="P126" s="178"/>
    </row>
    <row r="127" spans="2:16" ht="12.75">
      <c r="B127" s="177">
        <v>278.89</v>
      </c>
      <c r="C127" s="177">
        <v>281.94</v>
      </c>
      <c r="D127" s="177">
        <f t="shared" si="6"/>
        <v>3.0500000000000114</v>
      </c>
      <c r="F127" s="173">
        <v>3.04</v>
      </c>
      <c r="G127" s="174">
        <f t="shared" si="7"/>
        <v>99.67213114754061</v>
      </c>
      <c r="H127" s="157" t="s">
        <v>332</v>
      </c>
      <c r="I127" s="178">
        <v>12</v>
      </c>
      <c r="K127" s="179" t="s">
        <v>375</v>
      </c>
      <c r="L127" s="198">
        <v>40</v>
      </c>
      <c r="M127" s="179">
        <v>0.1</v>
      </c>
      <c r="N127" s="179">
        <v>0.26</v>
      </c>
      <c r="P127" s="178"/>
    </row>
    <row r="128" spans="2:16" ht="12.75">
      <c r="B128" s="177">
        <v>281.94</v>
      </c>
      <c r="C128" s="177">
        <v>284.99</v>
      </c>
      <c r="D128" s="177">
        <f t="shared" si="6"/>
        <v>3.0500000000000114</v>
      </c>
      <c r="F128" s="173">
        <v>2.92</v>
      </c>
      <c r="G128" s="174">
        <f t="shared" si="7"/>
        <v>95.73770491803243</v>
      </c>
      <c r="H128" s="157" t="s">
        <v>333</v>
      </c>
      <c r="I128" s="178">
        <v>12</v>
      </c>
      <c r="K128" s="179" t="s">
        <v>375</v>
      </c>
      <c r="L128" s="198">
        <v>385</v>
      </c>
      <c r="M128" s="179">
        <v>0.14</v>
      </c>
      <c r="N128" s="179">
        <v>1.3</v>
      </c>
      <c r="P128" s="178"/>
    </row>
    <row r="129" spans="2:16" ht="12.75">
      <c r="B129" s="177">
        <v>284.99</v>
      </c>
      <c r="C129" s="177">
        <v>286.1</v>
      </c>
      <c r="D129" s="177">
        <f t="shared" si="6"/>
        <v>1.1100000000000136</v>
      </c>
      <c r="F129" s="175">
        <v>10.9</v>
      </c>
      <c r="G129" s="174">
        <f t="shared" si="7"/>
        <v>981.98198198197</v>
      </c>
      <c r="H129" s="157" t="s">
        <v>334</v>
      </c>
      <c r="I129" s="178">
        <v>12</v>
      </c>
      <c r="K129" s="180" t="s">
        <v>375</v>
      </c>
      <c r="L129" s="199">
        <v>103</v>
      </c>
      <c r="M129" s="180">
        <v>0.27</v>
      </c>
      <c r="N129" s="180">
        <v>20.1</v>
      </c>
      <c r="P129" s="178"/>
    </row>
    <row r="130" spans="2:16" ht="12.75">
      <c r="B130" s="177">
        <v>286.1</v>
      </c>
      <c r="C130" s="177">
        <v>288.04</v>
      </c>
      <c r="D130" s="177">
        <f t="shared" si="6"/>
        <v>1.9399999999999977</v>
      </c>
      <c r="F130" s="173">
        <v>1.94</v>
      </c>
      <c r="G130" s="174">
        <f t="shared" si="7"/>
        <v>100.00000000000011</v>
      </c>
      <c r="H130" s="157" t="s">
        <v>335</v>
      </c>
      <c r="I130" s="178">
        <v>12</v>
      </c>
      <c r="K130" s="179" t="s">
        <v>375</v>
      </c>
      <c r="L130" s="198">
        <v>134</v>
      </c>
      <c r="M130" s="179">
        <v>0.1</v>
      </c>
      <c r="N130" s="179">
        <v>16.9</v>
      </c>
      <c r="P130" s="178"/>
    </row>
    <row r="131" spans="2:16" ht="12.75">
      <c r="B131" s="177">
        <v>288.04</v>
      </c>
      <c r="C131" s="177">
        <v>291.08</v>
      </c>
      <c r="D131" s="177">
        <f t="shared" si="6"/>
        <v>3.0399999999999636</v>
      </c>
      <c r="F131" s="173">
        <v>3.04</v>
      </c>
      <c r="G131" s="174">
        <f t="shared" si="7"/>
        <v>100.0000000000012</v>
      </c>
      <c r="H131" s="157" t="s">
        <v>336</v>
      </c>
      <c r="I131" s="178">
        <v>12</v>
      </c>
      <c r="K131" s="179" t="s">
        <v>375</v>
      </c>
      <c r="L131" s="198">
        <v>47</v>
      </c>
      <c r="M131" s="179">
        <v>0.19</v>
      </c>
      <c r="N131" s="179">
        <v>0.68</v>
      </c>
      <c r="P131" s="178"/>
    </row>
    <row r="132" spans="2:16" ht="12.75">
      <c r="B132" s="177">
        <v>291.08</v>
      </c>
      <c r="C132" s="177">
        <v>293.73</v>
      </c>
      <c r="D132" s="177">
        <f t="shared" si="6"/>
        <v>2.650000000000034</v>
      </c>
      <c r="F132" s="173">
        <v>2.63</v>
      </c>
      <c r="G132" s="174">
        <f t="shared" si="7"/>
        <v>99.24528301886664</v>
      </c>
      <c r="H132" s="157" t="s">
        <v>337</v>
      </c>
      <c r="I132" s="178">
        <v>12</v>
      </c>
      <c r="K132" s="179" t="s">
        <v>375</v>
      </c>
      <c r="L132" s="198">
        <v>910</v>
      </c>
      <c r="M132" s="179">
        <v>0.16</v>
      </c>
      <c r="N132" s="179">
        <v>0.45</v>
      </c>
      <c r="P132" s="178"/>
    </row>
    <row r="133" spans="2:16" ht="12.75">
      <c r="B133" s="177">
        <v>293.73</v>
      </c>
      <c r="C133" s="177">
        <v>294.32</v>
      </c>
      <c r="D133" s="177">
        <f t="shared" si="6"/>
        <v>0.589999999999975</v>
      </c>
      <c r="F133" s="173">
        <v>0.59</v>
      </c>
      <c r="G133" s="174">
        <f t="shared" si="7"/>
        <v>100.00000000000423</v>
      </c>
      <c r="H133" s="157" t="s">
        <v>338</v>
      </c>
      <c r="I133" s="178">
        <v>12</v>
      </c>
      <c r="K133" s="180" t="s">
        <v>375</v>
      </c>
      <c r="L133" s="199">
        <v>39200</v>
      </c>
      <c r="M133" s="180">
        <v>0.08</v>
      </c>
      <c r="N133" s="180">
        <v>0.29</v>
      </c>
      <c r="P133" s="178"/>
    </row>
    <row r="134" spans="2:16" ht="12.75">
      <c r="B134" s="177">
        <v>293.73</v>
      </c>
      <c r="C134" s="177">
        <v>294.32</v>
      </c>
      <c r="D134" s="177">
        <f t="shared" si="6"/>
        <v>0.589999999999975</v>
      </c>
      <c r="F134" s="173">
        <v>0.59</v>
      </c>
      <c r="G134" s="174">
        <f t="shared" si="7"/>
        <v>100.00000000000423</v>
      </c>
      <c r="H134" s="157" t="s">
        <v>340</v>
      </c>
      <c r="I134" s="178">
        <v>12</v>
      </c>
      <c r="K134" s="179">
        <v>0.01</v>
      </c>
      <c r="L134" s="198">
        <v>27500</v>
      </c>
      <c r="M134" s="179">
        <v>0.09</v>
      </c>
      <c r="N134" s="179">
        <v>0.29</v>
      </c>
      <c r="P134" s="178" t="s">
        <v>130</v>
      </c>
    </row>
    <row r="135" spans="2:16" ht="12.75">
      <c r="B135" s="177" t="s">
        <v>106</v>
      </c>
      <c r="C135" s="177" t="s">
        <v>106</v>
      </c>
      <c r="D135" s="177" t="e">
        <f t="shared" si="6"/>
        <v>#VALUE!</v>
      </c>
      <c r="F135" s="173" t="s">
        <v>106</v>
      </c>
      <c r="G135" s="174" t="e">
        <f t="shared" si="7"/>
        <v>#VALUE!</v>
      </c>
      <c r="H135" s="157" t="s">
        <v>342</v>
      </c>
      <c r="I135" s="178">
        <v>12</v>
      </c>
      <c r="K135" s="179" t="s">
        <v>375</v>
      </c>
      <c r="L135" s="198">
        <v>81</v>
      </c>
      <c r="M135" s="179" t="s">
        <v>377</v>
      </c>
      <c r="N135" s="179" t="s">
        <v>375</v>
      </c>
      <c r="P135" s="178" t="s">
        <v>132</v>
      </c>
    </row>
    <row r="136" spans="2:16" ht="12.75">
      <c r="B136" s="177">
        <v>294.32</v>
      </c>
      <c r="C136" s="177">
        <v>295.42</v>
      </c>
      <c r="D136" s="177">
        <f t="shared" si="6"/>
        <v>1.1000000000000227</v>
      </c>
      <c r="F136" s="173">
        <v>1.08</v>
      </c>
      <c r="G136" s="174">
        <f t="shared" si="7"/>
        <v>98.18181818181615</v>
      </c>
      <c r="H136" s="157" t="s">
        <v>343</v>
      </c>
      <c r="I136" s="178">
        <v>12</v>
      </c>
      <c r="K136" s="179" t="s">
        <v>375</v>
      </c>
      <c r="L136" s="198">
        <v>444</v>
      </c>
      <c r="M136" s="179">
        <v>0.11</v>
      </c>
      <c r="N136" s="179">
        <v>0.25</v>
      </c>
      <c r="P136" s="178"/>
    </row>
    <row r="137" spans="2:16" ht="12.75">
      <c r="B137" s="177">
        <v>295.42</v>
      </c>
      <c r="C137" s="177">
        <v>297.18</v>
      </c>
      <c r="D137" s="177">
        <f t="shared" si="6"/>
        <v>1.759999999999991</v>
      </c>
      <c r="F137" s="173">
        <v>1.74</v>
      </c>
      <c r="G137" s="172">
        <f t="shared" si="7"/>
        <v>98.86363636363687</v>
      </c>
      <c r="H137" s="157" t="s">
        <v>344</v>
      </c>
      <c r="I137" s="178">
        <v>12</v>
      </c>
      <c r="K137" s="179">
        <v>0.01</v>
      </c>
      <c r="L137" s="198">
        <v>50</v>
      </c>
      <c r="M137" s="179">
        <v>0.11</v>
      </c>
      <c r="N137" s="179">
        <v>0.51</v>
      </c>
      <c r="P137" s="178"/>
    </row>
    <row r="138" spans="2:16" ht="12.75">
      <c r="B138" s="177" t="s">
        <v>106</v>
      </c>
      <c r="C138" s="177" t="s">
        <v>106</v>
      </c>
      <c r="D138" s="177" t="e">
        <f t="shared" si="6"/>
        <v>#VALUE!</v>
      </c>
      <c r="F138" s="173" t="s">
        <v>106</v>
      </c>
      <c r="G138" s="172" t="e">
        <f t="shared" si="7"/>
        <v>#VALUE!</v>
      </c>
      <c r="H138" s="157" t="s">
        <v>345</v>
      </c>
      <c r="I138" s="178">
        <v>12</v>
      </c>
      <c r="K138" s="179">
        <v>1.17</v>
      </c>
      <c r="L138" s="198">
        <v>274</v>
      </c>
      <c r="M138" s="179">
        <v>1.67</v>
      </c>
      <c r="N138" s="179">
        <v>2.23</v>
      </c>
      <c r="P138" s="178" t="s">
        <v>131</v>
      </c>
    </row>
    <row r="139" spans="2:16" ht="12.75">
      <c r="B139" s="177">
        <v>297.18</v>
      </c>
      <c r="C139" s="177">
        <v>300.23</v>
      </c>
      <c r="D139" s="177">
        <f t="shared" si="6"/>
        <v>3.0500000000000114</v>
      </c>
      <c r="F139" s="173">
        <v>3</v>
      </c>
      <c r="G139" s="172">
        <f t="shared" si="7"/>
        <v>98.36065573770455</v>
      </c>
      <c r="H139" s="157" t="s">
        <v>346</v>
      </c>
      <c r="I139" s="178">
        <v>12</v>
      </c>
      <c r="K139" s="179" t="s">
        <v>375</v>
      </c>
      <c r="L139" s="198">
        <v>46</v>
      </c>
      <c r="M139" s="179">
        <v>0.24</v>
      </c>
      <c r="N139" s="179">
        <v>1.71</v>
      </c>
      <c r="P139" s="178"/>
    </row>
    <row r="140" spans="2:16" ht="12.75">
      <c r="B140" s="177">
        <v>300.23</v>
      </c>
      <c r="C140" s="177">
        <v>303.28</v>
      </c>
      <c r="D140" s="177">
        <f t="shared" si="6"/>
        <v>3.0499999999999545</v>
      </c>
      <c r="F140" s="173">
        <v>3.05</v>
      </c>
      <c r="G140" s="172">
        <f t="shared" si="7"/>
        <v>100.00000000000149</v>
      </c>
      <c r="H140" s="157" t="s">
        <v>347</v>
      </c>
      <c r="I140" s="178">
        <v>12</v>
      </c>
      <c r="K140" s="179" t="s">
        <v>375</v>
      </c>
      <c r="L140" s="198">
        <v>82</v>
      </c>
      <c r="M140" s="179">
        <v>0.41</v>
      </c>
      <c r="N140" s="179">
        <v>1.61</v>
      </c>
      <c r="P140" s="178"/>
    </row>
    <row r="141" spans="2:16" ht="12.75">
      <c r="B141" s="177">
        <v>303.28</v>
      </c>
      <c r="C141" s="177">
        <v>306.32</v>
      </c>
      <c r="D141" s="177">
        <f t="shared" si="6"/>
        <v>3.0400000000000205</v>
      </c>
      <c r="F141" s="173">
        <v>3.04</v>
      </c>
      <c r="G141" s="172">
        <f t="shared" si="7"/>
        <v>99.99999999999932</v>
      </c>
      <c r="H141" s="157" t="s">
        <v>348</v>
      </c>
      <c r="I141" s="178">
        <v>12</v>
      </c>
      <c r="K141" s="179" t="s">
        <v>375</v>
      </c>
      <c r="L141" s="198">
        <v>39</v>
      </c>
      <c r="M141" s="179">
        <v>0.16</v>
      </c>
      <c r="N141" s="179">
        <v>2.8</v>
      </c>
      <c r="P141" s="178"/>
    </row>
    <row r="142" spans="2:16" ht="12.75">
      <c r="B142" s="177">
        <v>306.32</v>
      </c>
      <c r="C142" s="177">
        <v>309.37</v>
      </c>
      <c r="D142" s="177">
        <f t="shared" si="6"/>
        <v>3.0500000000000114</v>
      </c>
      <c r="F142" s="173">
        <v>2.96</v>
      </c>
      <c r="G142" s="172">
        <f t="shared" si="7"/>
        <v>97.04918032786848</v>
      </c>
      <c r="H142" s="157" t="s">
        <v>349</v>
      </c>
      <c r="I142" s="178">
        <v>12</v>
      </c>
      <c r="K142" s="179" t="s">
        <v>375</v>
      </c>
      <c r="L142" s="198">
        <v>126</v>
      </c>
      <c r="M142" s="179">
        <v>0.53</v>
      </c>
      <c r="N142" s="179">
        <v>0.9</v>
      </c>
      <c r="P142" s="178"/>
    </row>
    <row r="143" spans="2:16" ht="12.75">
      <c r="B143" s="177">
        <v>309.37</v>
      </c>
      <c r="C143" s="177">
        <v>312.42</v>
      </c>
      <c r="D143" s="177">
        <f t="shared" si="6"/>
        <v>3.0500000000000114</v>
      </c>
      <c r="F143" s="173">
        <v>3.01</v>
      </c>
      <c r="G143" s="172">
        <f t="shared" si="7"/>
        <v>98.68852459016357</v>
      </c>
      <c r="H143" s="157" t="s">
        <v>350</v>
      </c>
      <c r="I143" s="178">
        <v>12</v>
      </c>
      <c r="K143" s="179" t="s">
        <v>375</v>
      </c>
      <c r="L143" s="198">
        <v>16</v>
      </c>
      <c r="M143" s="179">
        <v>0.22</v>
      </c>
      <c r="N143" s="179">
        <v>0.38</v>
      </c>
      <c r="P143" s="178"/>
    </row>
    <row r="144" spans="2:16" ht="12.75">
      <c r="B144" s="177">
        <v>312.42</v>
      </c>
      <c r="C144" s="177">
        <v>315.47</v>
      </c>
      <c r="D144" s="177">
        <f t="shared" si="6"/>
        <v>3.0500000000000114</v>
      </c>
      <c r="F144" s="173">
        <v>3.05</v>
      </c>
      <c r="G144" s="172">
        <f t="shared" si="7"/>
        <v>99.99999999999962</v>
      </c>
      <c r="H144" s="157" t="s">
        <v>351</v>
      </c>
      <c r="I144" s="178">
        <v>12</v>
      </c>
      <c r="K144" s="179" t="s">
        <v>375</v>
      </c>
      <c r="L144" s="198">
        <v>20</v>
      </c>
      <c r="M144" s="179">
        <v>0.17</v>
      </c>
      <c r="N144" s="179">
        <v>0.48</v>
      </c>
      <c r="P144" s="178"/>
    </row>
    <row r="145" spans="2:16" ht="12.75">
      <c r="B145" s="177">
        <v>315.47</v>
      </c>
      <c r="C145" s="177">
        <v>318.52</v>
      </c>
      <c r="D145" s="177">
        <f t="shared" si="6"/>
        <v>3.0499999999999545</v>
      </c>
      <c r="F145" s="173">
        <v>2.95</v>
      </c>
      <c r="G145" s="172">
        <f t="shared" si="7"/>
        <v>96.72131147541128</v>
      </c>
      <c r="H145" s="157" t="s">
        <v>352</v>
      </c>
      <c r="I145" s="178">
        <v>12</v>
      </c>
      <c r="K145" s="179" t="s">
        <v>375</v>
      </c>
      <c r="L145" s="198">
        <v>34</v>
      </c>
      <c r="M145" s="179">
        <v>0.15</v>
      </c>
      <c r="N145" s="179">
        <v>0.45</v>
      </c>
      <c r="P145" s="178"/>
    </row>
    <row r="146" spans="2:16" ht="12.75">
      <c r="B146" s="177">
        <v>318.52</v>
      </c>
      <c r="C146" s="177">
        <v>321.56</v>
      </c>
      <c r="D146" s="177">
        <f t="shared" si="6"/>
        <v>3.0400000000000205</v>
      </c>
      <c r="F146" s="173">
        <v>3.02</v>
      </c>
      <c r="G146" s="172">
        <f t="shared" si="7"/>
        <v>99.34210526315724</v>
      </c>
      <c r="H146" s="157" t="s">
        <v>353</v>
      </c>
      <c r="I146" s="178">
        <v>12</v>
      </c>
      <c r="K146" s="179" t="s">
        <v>375</v>
      </c>
      <c r="L146" s="198">
        <v>30</v>
      </c>
      <c r="M146" s="179">
        <v>0.24</v>
      </c>
      <c r="N146" s="179">
        <v>0.68</v>
      </c>
      <c r="P146" s="178"/>
    </row>
    <row r="147" spans="2:16" ht="12.75">
      <c r="B147" s="177">
        <v>321.56</v>
      </c>
      <c r="C147" s="177">
        <v>323.1</v>
      </c>
      <c r="D147" s="177">
        <f t="shared" si="6"/>
        <v>1.5400000000000205</v>
      </c>
      <c r="F147" s="173">
        <v>1.54</v>
      </c>
      <c r="G147" s="172">
        <f t="shared" si="7"/>
        <v>99.99999999999868</v>
      </c>
      <c r="H147" s="157" t="s">
        <v>354</v>
      </c>
      <c r="I147" s="178">
        <v>12</v>
      </c>
      <c r="K147" s="179" t="s">
        <v>375</v>
      </c>
      <c r="L147" s="198">
        <v>41</v>
      </c>
      <c r="M147" s="179">
        <v>0.44</v>
      </c>
      <c r="N147" s="179">
        <v>0.8</v>
      </c>
      <c r="P147" s="178"/>
    </row>
    <row r="148" spans="2:16" ht="12.75">
      <c r="B148" s="177">
        <v>323.1</v>
      </c>
      <c r="C148" s="177">
        <v>324.61</v>
      </c>
      <c r="D148" s="177">
        <f t="shared" si="6"/>
        <v>1.509999999999991</v>
      </c>
      <c r="F148" s="173">
        <v>1.45</v>
      </c>
      <c r="G148" s="172">
        <f t="shared" si="7"/>
        <v>96.02649006622575</v>
      </c>
      <c r="H148" s="157" t="s">
        <v>355</v>
      </c>
      <c r="I148" s="178">
        <v>12</v>
      </c>
      <c r="K148" s="179" t="s">
        <v>375</v>
      </c>
      <c r="L148" s="198">
        <v>26</v>
      </c>
      <c r="M148" s="179">
        <v>0.19</v>
      </c>
      <c r="N148" s="179">
        <v>0.47</v>
      </c>
      <c r="P148" s="178"/>
    </row>
    <row r="149" spans="2:16" ht="12.75">
      <c r="B149" s="177">
        <v>324.61</v>
      </c>
      <c r="C149" s="177">
        <v>327.3</v>
      </c>
      <c r="D149" s="177">
        <f t="shared" si="6"/>
        <v>2.6899999999999977</v>
      </c>
      <c r="F149" s="173">
        <v>2.68</v>
      </c>
      <c r="G149" s="172">
        <f t="shared" si="7"/>
        <v>99.62825278810418</v>
      </c>
      <c r="H149" s="157" t="s">
        <v>356</v>
      </c>
      <c r="I149" s="178">
        <v>12</v>
      </c>
      <c r="K149" s="179" t="s">
        <v>375</v>
      </c>
      <c r="L149" s="198">
        <v>21</v>
      </c>
      <c r="M149" s="179">
        <v>0.54</v>
      </c>
      <c r="N149" s="179">
        <v>0.6</v>
      </c>
      <c r="P149" s="178"/>
    </row>
    <row r="150" spans="2:16" ht="12.75">
      <c r="B150" s="177">
        <v>327.3</v>
      </c>
      <c r="C150" s="177">
        <v>329</v>
      </c>
      <c r="D150" s="177">
        <f t="shared" si="6"/>
        <v>1.6999999999999886</v>
      </c>
      <c r="F150" s="173">
        <v>1.7</v>
      </c>
      <c r="G150" s="172">
        <f t="shared" si="7"/>
        <v>100.00000000000067</v>
      </c>
      <c r="H150" s="157" t="s">
        <v>357</v>
      </c>
      <c r="I150" s="178">
        <v>12</v>
      </c>
      <c r="K150" s="179">
        <v>0.01</v>
      </c>
      <c r="L150" s="198">
        <v>13</v>
      </c>
      <c r="M150" s="179">
        <v>0.53</v>
      </c>
      <c r="N150" s="179">
        <v>0.3</v>
      </c>
      <c r="P150" s="178"/>
    </row>
    <row r="151" spans="2:16" ht="12.75">
      <c r="B151" s="177">
        <v>329</v>
      </c>
      <c r="C151" s="177">
        <v>330.71</v>
      </c>
      <c r="D151" s="177">
        <f t="shared" si="6"/>
        <v>1.7099999999999795</v>
      </c>
      <c r="F151" s="173">
        <v>1.61</v>
      </c>
      <c r="G151" s="172">
        <f t="shared" si="7"/>
        <v>94.15204678362686</v>
      </c>
      <c r="H151" s="157" t="s">
        <v>358</v>
      </c>
      <c r="I151" s="178">
        <v>12</v>
      </c>
      <c r="K151" s="179" t="s">
        <v>375</v>
      </c>
      <c r="L151" s="198">
        <v>15</v>
      </c>
      <c r="M151" s="179">
        <v>0.25</v>
      </c>
      <c r="N151" s="179">
        <v>0.15</v>
      </c>
      <c r="P151" s="178"/>
    </row>
    <row r="152" spans="2:16" ht="12.75">
      <c r="B152" s="177" t="s">
        <v>106</v>
      </c>
      <c r="C152" s="177" t="s">
        <v>106</v>
      </c>
      <c r="D152" s="177" t="s">
        <v>106</v>
      </c>
      <c r="F152" s="173" t="s">
        <v>106</v>
      </c>
      <c r="G152" s="172" t="e">
        <f t="shared" si="7"/>
        <v>#VALUE!</v>
      </c>
      <c r="H152" s="157" t="s">
        <v>359</v>
      </c>
      <c r="I152" s="178">
        <v>12</v>
      </c>
      <c r="K152" s="179" t="s">
        <v>375</v>
      </c>
      <c r="L152" s="198" t="s">
        <v>376</v>
      </c>
      <c r="M152" s="179" t="s">
        <v>377</v>
      </c>
      <c r="N152" s="179" t="s">
        <v>375</v>
      </c>
      <c r="P152" s="178" t="s">
        <v>132</v>
      </c>
    </row>
    <row r="153" spans="2:16" ht="12.75">
      <c r="B153"/>
      <c r="C153"/>
      <c r="D153"/>
      <c r="E153"/>
      <c r="F153"/>
      <c r="G153"/>
      <c r="H153"/>
      <c r="I153"/>
      <c r="J153"/>
      <c r="K153"/>
      <c r="L153" s="201"/>
      <c r="M153"/>
      <c r="N153"/>
      <c r="O153"/>
      <c r="P153"/>
    </row>
    <row r="154" spans="2:16" ht="12.75">
      <c r="B154"/>
      <c r="C154"/>
      <c r="D154"/>
      <c r="E154"/>
      <c r="F154"/>
      <c r="G154"/>
      <c r="H154"/>
      <c r="I154"/>
      <c r="J154"/>
      <c r="K154"/>
      <c r="L154" s="201"/>
      <c r="M154"/>
      <c r="N154"/>
      <c r="O154"/>
      <c r="P154"/>
    </row>
    <row r="155" spans="2:16" ht="12.75">
      <c r="B155"/>
      <c r="C155"/>
      <c r="D155"/>
      <c r="E155"/>
      <c r="F155"/>
      <c r="G155"/>
      <c r="H155"/>
      <c r="I155"/>
      <c r="J155"/>
      <c r="K155"/>
      <c r="L155" s="201"/>
      <c r="M155"/>
      <c r="N155"/>
      <c r="O155"/>
      <c r="P155"/>
    </row>
    <row r="156" spans="2:16" ht="12.75">
      <c r="B156"/>
      <c r="C156"/>
      <c r="D156"/>
      <c r="E156"/>
      <c r="F156"/>
      <c r="G156"/>
      <c r="H156"/>
      <c r="I156"/>
      <c r="J156"/>
      <c r="K156"/>
      <c r="L156" s="201"/>
      <c r="M156"/>
      <c r="N156"/>
      <c r="O156"/>
      <c r="P156"/>
    </row>
    <row r="157" spans="2:16" ht="12.75">
      <c r="B157"/>
      <c r="C157"/>
      <c r="D157"/>
      <c r="E157"/>
      <c r="F157"/>
      <c r="G157"/>
      <c r="H157"/>
      <c r="I157"/>
      <c r="J157"/>
      <c r="K157"/>
      <c r="L157" s="201"/>
      <c r="M157"/>
      <c r="N157"/>
      <c r="O157"/>
      <c r="P157"/>
    </row>
    <row r="158" spans="2:16" ht="12.75">
      <c r="B158"/>
      <c r="C158"/>
      <c r="D158"/>
      <c r="E158"/>
      <c r="F158"/>
      <c r="G158"/>
      <c r="H158"/>
      <c r="I158"/>
      <c r="J158"/>
      <c r="K158"/>
      <c r="L158" s="201"/>
      <c r="M158"/>
      <c r="N158"/>
      <c r="O158"/>
      <c r="P158"/>
    </row>
    <row r="159" spans="2:16" ht="12.75">
      <c r="B159"/>
      <c r="C159"/>
      <c r="D159"/>
      <c r="E159"/>
      <c r="F159"/>
      <c r="G159"/>
      <c r="H159"/>
      <c r="I159"/>
      <c r="J159"/>
      <c r="K159"/>
      <c r="L159" s="201"/>
      <c r="M159"/>
      <c r="N159"/>
      <c r="O159"/>
      <c r="P159"/>
    </row>
    <row r="160" spans="2:16" ht="12.75">
      <c r="B160"/>
      <c r="C160"/>
      <c r="D160"/>
      <c r="E160"/>
      <c r="F160"/>
      <c r="G160"/>
      <c r="H160"/>
      <c r="I160"/>
      <c r="J160"/>
      <c r="K160"/>
      <c r="L160" s="201"/>
      <c r="M160"/>
      <c r="N160"/>
      <c r="O160"/>
      <c r="P160"/>
    </row>
    <row r="161" spans="2:16" ht="12.75">
      <c r="B161"/>
      <c r="C161"/>
      <c r="D161"/>
      <c r="E161"/>
      <c r="F161"/>
      <c r="G161"/>
      <c r="H161"/>
      <c r="I161"/>
      <c r="J161"/>
      <c r="K161"/>
      <c r="L161" s="201"/>
      <c r="M161"/>
      <c r="N161"/>
      <c r="O161"/>
      <c r="P161"/>
    </row>
    <row r="162" spans="2:16" ht="12.75">
      <c r="B162"/>
      <c r="C162"/>
      <c r="D162"/>
      <c r="E162"/>
      <c r="F162"/>
      <c r="G162"/>
      <c r="H162"/>
      <c r="I162"/>
      <c r="J162"/>
      <c r="K162"/>
      <c r="L162" s="201"/>
      <c r="M162"/>
      <c r="N162"/>
      <c r="O162"/>
      <c r="P162"/>
    </row>
    <row r="163" spans="2:16" ht="12.75">
      <c r="B163"/>
      <c r="C163"/>
      <c r="D163"/>
      <c r="E163"/>
      <c r="F163"/>
      <c r="G163"/>
      <c r="H163"/>
      <c r="I163"/>
      <c r="J163"/>
      <c r="K163"/>
      <c r="L163" s="201"/>
      <c r="M163"/>
      <c r="N163"/>
      <c r="O163"/>
      <c r="P163"/>
    </row>
    <row r="164" spans="2:16" ht="12.75">
      <c r="B164"/>
      <c r="C164"/>
      <c r="D164"/>
      <c r="E164"/>
      <c r="F164"/>
      <c r="G164"/>
      <c r="H164"/>
      <c r="I164"/>
      <c r="J164"/>
      <c r="K164"/>
      <c r="L164" s="201"/>
      <c r="M164"/>
      <c r="N164"/>
      <c r="O164"/>
      <c r="P164"/>
    </row>
    <row r="165" spans="2:16" ht="12.75">
      <c r="B165"/>
      <c r="C165"/>
      <c r="D165"/>
      <c r="E165"/>
      <c r="F165"/>
      <c r="G165"/>
      <c r="H165"/>
      <c r="I165"/>
      <c r="J165"/>
      <c r="K165"/>
      <c r="L165" s="201"/>
      <c r="M165"/>
      <c r="N165"/>
      <c r="O165"/>
      <c r="P165"/>
    </row>
    <row r="166" spans="2:16" ht="12.75">
      <c r="B166"/>
      <c r="C166"/>
      <c r="D166"/>
      <c r="E166"/>
      <c r="F166"/>
      <c r="G166"/>
      <c r="H166"/>
      <c r="I166"/>
      <c r="J166"/>
      <c r="K166"/>
      <c r="L166" s="201"/>
      <c r="M166"/>
      <c r="N166"/>
      <c r="O166"/>
      <c r="P166"/>
    </row>
    <row r="167" spans="2:16" ht="12.75">
      <c r="B167"/>
      <c r="C167"/>
      <c r="D167"/>
      <c r="E167"/>
      <c r="F167"/>
      <c r="G167"/>
      <c r="H167"/>
      <c r="I167"/>
      <c r="J167"/>
      <c r="K167"/>
      <c r="L167" s="201"/>
      <c r="M167"/>
      <c r="N167"/>
      <c r="O167"/>
      <c r="P167"/>
    </row>
    <row r="168" spans="2:16" ht="12.75">
      <c r="B168"/>
      <c r="C168"/>
      <c r="D168"/>
      <c r="E168"/>
      <c r="F168"/>
      <c r="G168"/>
      <c r="H168"/>
      <c r="I168"/>
      <c r="J168"/>
      <c r="K168"/>
      <c r="L168" s="201"/>
      <c r="M168"/>
      <c r="N168"/>
      <c r="O168"/>
      <c r="P168"/>
    </row>
    <row r="169" spans="2:16" ht="12.75">
      <c r="B169"/>
      <c r="C169"/>
      <c r="D169"/>
      <c r="E169"/>
      <c r="F169"/>
      <c r="G169"/>
      <c r="H169"/>
      <c r="I169"/>
      <c r="J169"/>
      <c r="K169"/>
      <c r="L169" s="201"/>
      <c r="M169"/>
      <c r="N169"/>
      <c r="O169"/>
      <c r="P169"/>
    </row>
    <row r="170" spans="2:16" ht="12.75">
      <c r="B170"/>
      <c r="C170"/>
      <c r="D170"/>
      <c r="E170"/>
      <c r="F170"/>
      <c r="G170"/>
      <c r="H170"/>
      <c r="I170"/>
      <c r="J170"/>
      <c r="K170"/>
      <c r="L170" s="201"/>
      <c r="M170"/>
      <c r="N170"/>
      <c r="O170"/>
      <c r="P170"/>
    </row>
    <row r="171" spans="2:16" ht="12.75">
      <c r="B171"/>
      <c r="C171"/>
      <c r="D171"/>
      <c r="E171"/>
      <c r="F171"/>
      <c r="G171"/>
      <c r="H171"/>
      <c r="I171"/>
      <c r="J171"/>
      <c r="K171"/>
      <c r="L171" s="201"/>
      <c r="M171"/>
      <c r="N171"/>
      <c r="O171"/>
      <c r="P171"/>
    </row>
    <row r="172" spans="2:16" ht="12.75">
      <c r="B172"/>
      <c r="C172"/>
      <c r="D172"/>
      <c r="E172"/>
      <c r="F172"/>
      <c r="G172"/>
      <c r="H172"/>
      <c r="I172"/>
      <c r="J172"/>
      <c r="K172"/>
      <c r="L172" s="201"/>
      <c r="M172"/>
      <c r="N172"/>
      <c r="O172"/>
      <c r="P172"/>
    </row>
    <row r="173" spans="2:16" ht="12.75">
      <c r="B173"/>
      <c r="C173"/>
      <c r="D173"/>
      <c r="E173"/>
      <c r="F173"/>
      <c r="G173"/>
      <c r="H173"/>
      <c r="I173"/>
      <c r="J173"/>
      <c r="K173"/>
      <c r="L173" s="201"/>
      <c r="M173"/>
      <c r="N173"/>
      <c r="O173"/>
      <c r="P173"/>
    </row>
    <row r="174" spans="2:16" ht="12.75">
      <c r="B174"/>
      <c r="C174"/>
      <c r="D174"/>
      <c r="E174"/>
      <c r="F174"/>
      <c r="G174"/>
      <c r="H174"/>
      <c r="I174"/>
      <c r="J174"/>
      <c r="K174"/>
      <c r="L174" s="201"/>
      <c r="M174"/>
      <c r="N174"/>
      <c r="O174"/>
      <c r="P174"/>
    </row>
    <row r="175" spans="2:16" ht="12.75">
      <c r="B175"/>
      <c r="C175"/>
      <c r="D175"/>
      <c r="E175"/>
      <c r="F175"/>
      <c r="G175"/>
      <c r="H175"/>
      <c r="I175"/>
      <c r="J175"/>
      <c r="K175"/>
      <c r="L175" s="201"/>
      <c r="M175"/>
      <c r="N175"/>
      <c r="O175"/>
      <c r="P175"/>
    </row>
    <row r="176" spans="2:16" ht="12.75">
      <c r="B176"/>
      <c r="C176"/>
      <c r="D176"/>
      <c r="E176"/>
      <c r="F176"/>
      <c r="G176"/>
      <c r="H176"/>
      <c r="I176"/>
      <c r="J176"/>
      <c r="K176"/>
      <c r="L176" s="201"/>
      <c r="M176"/>
      <c r="N176"/>
      <c r="O176"/>
      <c r="P176"/>
    </row>
    <row r="177" spans="2:16" ht="12.75">
      <c r="B177"/>
      <c r="C177"/>
      <c r="D177"/>
      <c r="E177"/>
      <c r="F177"/>
      <c r="G177"/>
      <c r="H177"/>
      <c r="I177"/>
      <c r="J177"/>
      <c r="K177"/>
      <c r="L177" s="201"/>
      <c r="M177"/>
      <c r="N177"/>
      <c r="O177"/>
      <c r="P177"/>
    </row>
    <row r="178" spans="2:16" ht="12.75">
      <c r="B178"/>
      <c r="C178"/>
      <c r="D178"/>
      <c r="E178"/>
      <c r="F178"/>
      <c r="G178"/>
      <c r="H178"/>
      <c r="I178"/>
      <c r="J178"/>
      <c r="K178"/>
      <c r="L178" s="201"/>
      <c r="M178"/>
      <c r="N178"/>
      <c r="O178"/>
      <c r="P178"/>
    </row>
    <row r="179" spans="2:16" ht="12.75">
      <c r="B179"/>
      <c r="C179"/>
      <c r="D179"/>
      <c r="E179"/>
      <c r="F179"/>
      <c r="G179"/>
      <c r="H179"/>
      <c r="I179"/>
      <c r="J179"/>
      <c r="K179"/>
      <c r="L179" s="201"/>
      <c r="M179"/>
      <c r="N179"/>
      <c r="O179"/>
      <c r="P179"/>
    </row>
    <row r="180" spans="2:16" ht="12.75">
      <c r="B180"/>
      <c r="C180"/>
      <c r="D180"/>
      <c r="E180"/>
      <c r="F180"/>
      <c r="G180"/>
      <c r="H180"/>
      <c r="I180"/>
      <c r="J180"/>
      <c r="K180"/>
      <c r="L180" s="201"/>
      <c r="M180"/>
      <c r="N180"/>
      <c r="O180"/>
      <c r="P180"/>
    </row>
    <row r="181" spans="2:16" ht="12.75">
      <c r="B181"/>
      <c r="C181"/>
      <c r="D181"/>
      <c r="E181"/>
      <c r="F181"/>
      <c r="G181"/>
      <c r="H181"/>
      <c r="I181"/>
      <c r="J181"/>
      <c r="K181"/>
      <c r="L181" s="201"/>
      <c r="M181"/>
      <c r="N181"/>
      <c r="O181"/>
      <c r="P181"/>
    </row>
    <row r="182" spans="2:16" ht="12.75">
      <c r="B182"/>
      <c r="C182"/>
      <c r="D182"/>
      <c r="E182"/>
      <c r="F182"/>
      <c r="G182"/>
      <c r="H182"/>
      <c r="I182"/>
      <c r="J182"/>
      <c r="K182"/>
      <c r="L182" s="201"/>
      <c r="M182"/>
      <c r="N182"/>
      <c r="O182"/>
      <c r="P182"/>
    </row>
    <row r="183" spans="2:16" ht="12.75">
      <c r="B183"/>
      <c r="C183"/>
      <c r="D183"/>
      <c r="E183"/>
      <c r="F183"/>
      <c r="G183"/>
      <c r="H183"/>
      <c r="I183"/>
      <c r="J183"/>
      <c r="K183"/>
      <c r="L183" s="201"/>
      <c r="M183"/>
      <c r="N183"/>
      <c r="O183"/>
      <c r="P183"/>
    </row>
    <row r="184" spans="2:16" ht="12.75">
      <c r="B184"/>
      <c r="C184"/>
      <c r="D184"/>
      <c r="E184"/>
      <c r="F184"/>
      <c r="G184"/>
      <c r="H184"/>
      <c r="I184"/>
      <c r="J184"/>
      <c r="K184"/>
      <c r="L184" s="201"/>
      <c r="M184"/>
      <c r="N184"/>
      <c r="O184"/>
      <c r="P184"/>
    </row>
    <row r="185" spans="2:16" ht="12.75">
      <c r="B185"/>
      <c r="C185"/>
      <c r="D185"/>
      <c r="E185"/>
      <c r="F185"/>
      <c r="G185"/>
      <c r="H185"/>
      <c r="I185"/>
      <c r="J185"/>
      <c r="K185"/>
      <c r="L185" s="201"/>
      <c r="M185"/>
      <c r="N185"/>
      <c r="O185"/>
      <c r="P185"/>
    </row>
  </sheetData>
  <sheetProtection/>
  <printOptions/>
  <pageMargins left="0.75" right="0.5" top="1" bottom="0.75" header="0.5" footer="0.5"/>
  <pageSetup horizontalDpi="300" verticalDpi="300" orientation="portrait" scale="76" r:id="rId1"/>
  <headerFooter alignWithMargins="0">
    <oddFooter>&amp;C&amp;"Arial,Bold"&amp;14SAMPLE LOG</oddFooter>
  </headerFooter>
</worksheet>
</file>

<file path=xl/worksheets/sheet4.xml><?xml version="1.0" encoding="utf-8"?>
<worksheet xmlns="http://schemas.openxmlformats.org/spreadsheetml/2006/main" xmlns:r="http://schemas.openxmlformats.org/officeDocument/2006/relationships">
  <dimension ref="A1:N128"/>
  <sheetViews>
    <sheetView view="pageBreakPreview" zoomScale="60" workbookViewId="0" topLeftCell="A1">
      <selection activeCell="K131" sqref="K131"/>
    </sheetView>
  </sheetViews>
  <sheetFormatPr defaultColWidth="9.140625" defaultRowHeight="12.75"/>
  <cols>
    <col min="1" max="3" width="8.421875" style="2" customWidth="1"/>
    <col min="4" max="4" width="0.71875" style="0" customWidth="1"/>
    <col min="5" max="5" width="8.421875" style="153" customWidth="1"/>
    <col min="6" max="6" width="5.421875" style="161" customWidth="1"/>
    <col min="7" max="7" width="8.421875" style="153" customWidth="1"/>
    <col min="8" max="8" width="5.421875" style="161"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52" t="s">
        <v>8</v>
      </c>
      <c r="B2" s="52" t="s">
        <v>9</v>
      </c>
      <c r="C2" s="52" t="s">
        <v>10</v>
      </c>
      <c r="D2" s="53"/>
      <c r="E2" s="59" t="s">
        <v>11</v>
      </c>
      <c r="F2" s="60" t="s">
        <v>36</v>
      </c>
      <c r="G2" s="52" t="s">
        <v>14</v>
      </c>
      <c r="H2" s="61" t="s">
        <v>37</v>
      </c>
      <c r="I2" s="53"/>
      <c r="J2" s="54" t="s">
        <v>21</v>
      </c>
      <c r="K2" s="55" t="s">
        <v>16</v>
      </c>
      <c r="L2" s="55" t="s">
        <v>15</v>
      </c>
      <c r="M2" s="53"/>
      <c r="N2" s="56" t="s">
        <v>26</v>
      </c>
    </row>
    <row r="3" ht="3.75" customHeight="1"/>
    <row r="4" spans="1:14" s="58" customFormat="1" ht="15">
      <c r="A4" s="8">
        <v>0</v>
      </c>
      <c r="B4" s="8">
        <v>4.57</v>
      </c>
      <c r="C4" s="107">
        <v>4.57</v>
      </c>
      <c r="D4" s="1"/>
      <c r="E4" s="152">
        <v>0.26</v>
      </c>
      <c r="F4" s="162">
        <f>E4/C4*100</f>
        <v>5.689277899343545</v>
      </c>
      <c r="G4" s="152">
        <v>0</v>
      </c>
      <c r="H4" s="162">
        <f>G4/C4*100</f>
        <v>0</v>
      </c>
      <c r="I4" s="108"/>
      <c r="J4" s="121"/>
      <c r="K4" s="126" t="s">
        <v>68</v>
      </c>
      <c r="L4" s="109" t="s">
        <v>71</v>
      </c>
      <c r="M4" s="109"/>
      <c r="N4" s="144" t="s">
        <v>74</v>
      </c>
    </row>
    <row r="5" spans="1:14" ht="15">
      <c r="A5" s="8">
        <v>4.57</v>
      </c>
      <c r="B5" s="8">
        <v>6.1</v>
      </c>
      <c r="C5" s="8">
        <v>1.53</v>
      </c>
      <c r="D5" s="1"/>
      <c r="E5" s="153">
        <v>0.9</v>
      </c>
      <c r="F5" s="162">
        <f aca="true" t="shared" si="0" ref="F5:F40">E5/C5*100</f>
        <v>58.82352941176471</v>
      </c>
      <c r="G5" s="152">
        <v>0</v>
      </c>
      <c r="H5" s="162">
        <f aca="true" t="shared" si="1" ref="H5:H116">G5/C5*100</f>
        <v>0</v>
      </c>
      <c r="I5" s="108"/>
      <c r="J5" s="1"/>
      <c r="K5" s="125" t="s">
        <v>68</v>
      </c>
      <c r="L5" s="109" t="s">
        <v>71</v>
      </c>
      <c r="M5" s="109"/>
      <c r="N5" s="57"/>
    </row>
    <row r="6" spans="1:14" ht="15">
      <c r="A6" s="8">
        <v>6.1</v>
      </c>
      <c r="B6" s="8">
        <v>7.62</v>
      </c>
      <c r="C6" s="8">
        <v>1.52</v>
      </c>
      <c r="D6" s="1"/>
      <c r="E6" s="152">
        <v>0.91</v>
      </c>
      <c r="F6" s="162">
        <f t="shared" si="0"/>
        <v>59.86842105263158</v>
      </c>
      <c r="G6" s="152">
        <v>0</v>
      </c>
      <c r="H6" s="162">
        <f t="shared" si="1"/>
        <v>0</v>
      </c>
      <c r="I6" s="127"/>
      <c r="J6" s="129"/>
      <c r="K6" s="120" t="s">
        <v>68</v>
      </c>
      <c r="L6" s="109" t="s">
        <v>71</v>
      </c>
      <c r="M6" s="109"/>
      <c r="N6" s="57"/>
    </row>
    <row r="7" spans="1:14" ht="15">
      <c r="A7" s="8">
        <v>7.62</v>
      </c>
      <c r="B7" s="8">
        <v>9.14</v>
      </c>
      <c r="C7" s="8">
        <v>1.52</v>
      </c>
      <c r="D7" s="1"/>
      <c r="E7" s="152">
        <v>1.15</v>
      </c>
      <c r="F7" s="162">
        <f t="shared" si="0"/>
        <v>75.6578947368421</v>
      </c>
      <c r="G7" s="152">
        <v>0.24</v>
      </c>
      <c r="H7" s="162">
        <f t="shared" si="1"/>
        <v>15.789473684210526</v>
      </c>
      <c r="I7" s="127"/>
      <c r="J7" s="128"/>
      <c r="K7" s="120" t="s">
        <v>68</v>
      </c>
      <c r="L7" s="109" t="s">
        <v>71</v>
      </c>
      <c r="M7" s="109"/>
      <c r="N7" s="57"/>
    </row>
    <row r="8" spans="1:14" ht="15">
      <c r="A8" s="8">
        <v>9.14</v>
      </c>
      <c r="B8" s="8">
        <v>10.67</v>
      </c>
      <c r="C8" s="8">
        <v>1.53</v>
      </c>
      <c r="D8" s="1"/>
      <c r="E8" s="152">
        <v>1.53</v>
      </c>
      <c r="F8" s="162">
        <f t="shared" si="0"/>
        <v>100</v>
      </c>
      <c r="G8" s="152">
        <v>0.52</v>
      </c>
      <c r="H8" s="162">
        <f t="shared" si="1"/>
        <v>33.98692810457516</v>
      </c>
      <c r="I8" s="108"/>
      <c r="J8" s="130"/>
      <c r="K8" s="109" t="s">
        <v>68</v>
      </c>
      <c r="L8" s="109" t="s">
        <v>71</v>
      </c>
      <c r="M8" s="109"/>
      <c r="N8" s="57"/>
    </row>
    <row r="9" spans="1:14" ht="15">
      <c r="A9" s="8">
        <v>10.67</v>
      </c>
      <c r="B9" s="8">
        <v>13.72</v>
      </c>
      <c r="C9" s="8">
        <v>3.05</v>
      </c>
      <c r="D9" s="1"/>
      <c r="E9" s="154">
        <v>2.46</v>
      </c>
      <c r="F9" s="162">
        <f t="shared" si="0"/>
        <v>80.65573770491804</v>
      </c>
      <c r="G9" s="152">
        <v>0.42</v>
      </c>
      <c r="H9" s="162">
        <f t="shared" si="1"/>
        <v>13.77049180327869</v>
      </c>
      <c r="I9" s="108"/>
      <c r="J9" s="130"/>
      <c r="K9" s="109" t="s">
        <v>68</v>
      </c>
      <c r="L9" s="109" t="s">
        <v>72</v>
      </c>
      <c r="M9" s="109"/>
      <c r="N9" s="57"/>
    </row>
    <row r="10" spans="1:14" ht="15">
      <c r="A10" s="8">
        <v>13.72</v>
      </c>
      <c r="B10" s="8">
        <v>16.76</v>
      </c>
      <c r="C10" s="8">
        <v>3.02</v>
      </c>
      <c r="D10" s="1"/>
      <c r="E10" s="154">
        <v>2.2</v>
      </c>
      <c r="F10" s="162">
        <f t="shared" si="0"/>
        <v>72.8476821192053</v>
      </c>
      <c r="G10" s="152">
        <v>0.8</v>
      </c>
      <c r="H10" s="162">
        <f t="shared" si="1"/>
        <v>26.490066225165563</v>
      </c>
      <c r="I10" s="108"/>
      <c r="J10" s="130"/>
      <c r="K10" s="109" t="s">
        <v>68</v>
      </c>
      <c r="L10" s="109" t="s">
        <v>73</v>
      </c>
      <c r="M10" s="109"/>
      <c r="N10" s="57"/>
    </row>
    <row r="11" spans="1:14" ht="15">
      <c r="A11" s="8">
        <v>16.76</v>
      </c>
      <c r="B11" s="8">
        <v>19.81</v>
      </c>
      <c r="C11" s="8">
        <v>3.07</v>
      </c>
      <c r="D11" s="1"/>
      <c r="E11" s="154">
        <v>2.82</v>
      </c>
      <c r="F11" s="162">
        <f t="shared" si="0"/>
        <v>91.85667752442997</v>
      </c>
      <c r="G11" s="152">
        <v>1.58</v>
      </c>
      <c r="H11" s="162">
        <f t="shared" si="1"/>
        <v>51.465798045602604</v>
      </c>
      <c r="I11" s="108"/>
      <c r="J11" s="130"/>
      <c r="K11" s="109" t="s">
        <v>69</v>
      </c>
      <c r="L11" s="109" t="s">
        <v>72</v>
      </c>
      <c r="M11" s="109"/>
      <c r="N11" s="57"/>
    </row>
    <row r="12" spans="1:14" ht="15">
      <c r="A12" s="8">
        <v>19.81</v>
      </c>
      <c r="B12" s="8">
        <v>22.86</v>
      </c>
      <c r="C12" s="8">
        <v>3.05</v>
      </c>
      <c r="D12" s="1"/>
      <c r="E12" s="154">
        <v>2.98</v>
      </c>
      <c r="F12" s="162">
        <f t="shared" si="0"/>
        <v>97.70491803278689</v>
      </c>
      <c r="G12" s="152">
        <v>2.73</v>
      </c>
      <c r="H12" s="162">
        <f t="shared" si="1"/>
        <v>89.50819672131148</v>
      </c>
      <c r="I12" s="108"/>
      <c r="J12" s="130"/>
      <c r="K12" s="109" t="s">
        <v>69</v>
      </c>
      <c r="L12" s="109" t="s">
        <v>73</v>
      </c>
      <c r="M12" s="109"/>
      <c r="N12" s="57"/>
    </row>
    <row r="13" spans="1:14" ht="15">
      <c r="A13" s="8">
        <v>22.86</v>
      </c>
      <c r="B13" s="8">
        <v>25.91</v>
      </c>
      <c r="C13" s="8">
        <v>3.05</v>
      </c>
      <c r="D13" s="1"/>
      <c r="E13" s="154">
        <v>2.82</v>
      </c>
      <c r="F13" s="162">
        <f t="shared" si="0"/>
        <v>92.45901639344262</v>
      </c>
      <c r="G13" s="152">
        <v>1.84</v>
      </c>
      <c r="H13" s="162">
        <f t="shared" si="1"/>
        <v>60.32786885245902</v>
      </c>
      <c r="I13" s="108"/>
      <c r="J13" s="130"/>
      <c r="K13" s="109" t="s">
        <v>69</v>
      </c>
      <c r="L13" s="109" t="s">
        <v>73</v>
      </c>
      <c r="M13" s="109"/>
      <c r="N13" s="57"/>
    </row>
    <row r="14" spans="1:14" ht="15">
      <c r="A14" s="8">
        <v>25.91</v>
      </c>
      <c r="B14" s="8">
        <v>28.96</v>
      </c>
      <c r="C14" s="8">
        <v>3.05</v>
      </c>
      <c r="D14" s="1"/>
      <c r="E14" s="154">
        <v>2.8</v>
      </c>
      <c r="F14" s="162">
        <f t="shared" si="0"/>
        <v>91.80327868852459</v>
      </c>
      <c r="G14" s="152">
        <v>1.79</v>
      </c>
      <c r="H14" s="162">
        <f t="shared" si="1"/>
        <v>58.68852459016394</v>
      </c>
      <c r="I14" s="108"/>
      <c r="J14" s="130"/>
      <c r="K14" s="109" t="s">
        <v>70</v>
      </c>
      <c r="L14" s="109" t="s">
        <v>73</v>
      </c>
      <c r="M14" s="109"/>
      <c r="N14" s="57"/>
    </row>
    <row r="15" spans="1:14" ht="15">
      <c r="A15" s="8">
        <v>28.96</v>
      </c>
      <c r="B15" s="8">
        <v>32</v>
      </c>
      <c r="C15" s="8">
        <v>3.04</v>
      </c>
      <c r="D15" s="1"/>
      <c r="E15" s="154">
        <v>2.85</v>
      </c>
      <c r="F15" s="162">
        <f t="shared" si="0"/>
        <v>93.75</v>
      </c>
      <c r="G15" s="152">
        <v>1.97</v>
      </c>
      <c r="H15" s="162">
        <f t="shared" si="1"/>
        <v>64.80263157894737</v>
      </c>
      <c r="I15" s="108"/>
      <c r="J15" s="130"/>
      <c r="K15" s="109" t="s">
        <v>70</v>
      </c>
      <c r="L15" s="109" t="s">
        <v>73</v>
      </c>
      <c r="M15" s="109"/>
      <c r="N15" s="57"/>
    </row>
    <row r="16" spans="1:14" ht="15">
      <c r="A16" s="8">
        <v>32</v>
      </c>
      <c r="B16" s="8">
        <v>35.05</v>
      </c>
      <c r="C16" s="8">
        <v>3.05</v>
      </c>
      <c r="D16" s="1"/>
      <c r="E16" s="154">
        <v>2.9</v>
      </c>
      <c r="F16" s="162">
        <f t="shared" si="0"/>
        <v>95.08196721311477</v>
      </c>
      <c r="G16" s="152">
        <v>1.79</v>
      </c>
      <c r="H16" s="162">
        <f t="shared" si="1"/>
        <v>58.68852459016394</v>
      </c>
      <c r="I16" s="108"/>
      <c r="J16" s="130"/>
      <c r="K16" s="109" t="s">
        <v>70</v>
      </c>
      <c r="L16" s="109" t="s">
        <v>73</v>
      </c>
      <c r="M16" s="109"/>
      <c r="N16" s="57"/>
    </row>
    <row r="17" spans="1:14" ht="15">
      <c r="A17" s="8">
        <v>35.05</v>
      </c>
      <c r="B17" s="8">
        <v>38.1</v>
      </c>
      <c r="C17" s="8">
        <v>3.05</v>
      </c>
      <c r="D17" s="1"/>
      <c r="E17" s="154">
        <v>2.92</v>
      </c>
      <c r="F17" s="162">
        <f t="shared" si="0"/>
        <v>95.73770491803279</v>
      </c>
      <c r="G17" s="152">
        <v>1.93</v>
      </c>
      <c r="H17" s="162">
        <f t="shared" si="1"/>
        <v>63.278688524590166</v>
      </c>
      <c r="I17" s="108"/>
      <c r="J17" s="130"/>
      <c r="K17" s="109" t="s">
        <v>70</v>
      </c>
      <c r="L17" s="109" t="s">
        <v>73</v>
      </c>
      <c r="M17" s="109"/>
      <c r="N17" s="57"/>
    </row>
    <row r="18" spans="1:14" ht="15">
      <c r="A18" s="8">
        <v>38.1</v>
      </c>
      <c r="B18" s="8">
        <v>41.15</v>
      </c>
      <c r="C18" s="8">
        <f aca="true" t="shared" si="2" ref="C18:C116">(B18-A18)</f>
        <v>3.049999999999997</v>
      </c>
      <c r="D18" s="1"/>
      <c r="E18" s="152">
        <v>2.7</v>
      </c>
      <c r="F18" s="162">
        <f t="shared" si="0"/>
        <v>88.52459016393452</v>
      </c>
      <c r="G18" s="152">
        <v>1.95</v>
      </c>
      <c r="H18" s="162">
        <f t="shared" si="1"/>
        <v>63.934426229508254</v>
      </c>
      <c r="I18" s="108"/>
      <c r="J18" s="121"/>
      <c r="K18" s="109" t="s">
        <v>70</v>
      </c>
      <c r="L18" s="109" t="s">
        <v>73</v>
      </c>
      <c r="M18" s="109"/>
      <c r="N18" s="57"/>
    </row>
    <row r="19" spans="1:14" ht="15">
      <c r="A19" s="8">
        <v>41.15</v>
      </c>
      <c r="B19" s="8">
        <v>44.2</v>
      </c>
      <c r="C19" s="8">
        <f t="shared" si="2"/>
        <v>3.0500000000000043</v>
      </c>
      <c r="D19" s="1"/>
      <c r="E19" s="152">
        <v>2.6</v>
      </c>
      <c r="F19" s="162">
        <f t="shared" si="0"/>
        <v>85.24590163934414</v>
      </c>
      <c r="G19" s="152">
        <v>1.21</v>
      </c>
      <c r="H19" s="162">
        <f t="shared" si="1"/>
        <v>39.67213114754093</v>
      </c>
      <c r="I19" s="108"/>
      <c r="J19" s="121"/>
      <c r="K19" s="109" t="s">
        <v>70</v>
      </c>
      <c r="L19" s="109" t="s">
        <v>73</v>
      </c>
      <c r="M19" s="109"/>
      <c r="N19" s="57"/>
    </row>
    <row r="20" spans="1:14" ht="15">
      <c r="A20" s="8">
        <v>44.2</v>
      </c>
      <c r="B20" s="8">
        <v>47.24</v>
      </c>
      <c r="C20" s="8">
        <f t="shared" si="2"/>
        <v>3.039999999999999</v>
      </c>
      <c r="D20" s="1"/>
      <c r="E20" s="152">
        <v>2.96</v>
      </c>
      <c r="F20" s="162">
        <f t="shared" si="0"/>
        <v>97.3684210526316</v>
      </c>
      <c r="G20" s="152">
        <v>1.72</v>
      </c>
      <c r="H20" s="162">
        <f t="shared" si="1"/>
        <v>56.578947368421076</v>
      </c>
      <c r="I20" s="108"/>
      <c r="J20" s="121"/>
      <c r="K20" s="109" t="s">
        <v>70</v>
      </c>
      <c r="L20" s="109" t="s">
        <v>73</v>
      </c>
      <c r="M20" s="109"/>
      <c r="N20" s="57"/>
    </row>
    <row r="21" spans="1:14" ht="15">
      <c r="A21" s="8">
        <v>47.24</v>
      </c>
      <c r="B21" s="8">
        <v>50.29</v>
      </c>
      <c r="C21" s="8">
        <f t="shared" si="2"/>
        <v>3.049999999999997</v>
      </c>
      <c r="D21" s="1"/>
      <c r="E21" s="152">
        <v>2.89</v>
      </c>
      <c r="F21" s="162">
        <f t="shared" si="0"/>
        <v>94.75409836065583</v>
      </c>
      <c r="G21" s="152">
        <v>2.03</v>
      </c>
      <c r="H21" s="162">
        <f t="shared" si="1"/>
        <v>66.55737704918039</v>
      </c>
      <c r="I21" s="108"/>
      <c r="J21" s="121"/>
      <c r="K21" s="109" t="s">
        <v>70</v>
      </c>
      <c r="L21" s="109" t="s">
        <v>73</v>
      </c>
      <c r="M21" s="109"/>
      <c r="N21" s="57"/>
    </row>
    <row r="22" spans="1:14" ht="15">
      <c r="A22" s="8">
        <v>50.29</v>
      </c>
      <c r="B22" s="8">
        <v>53.34</v>
      </c>
      <c r="C22" s="8">
        <f t="shared" si="2"/>
        <v>3.0500000000000043</v>
      </c>
      <c r="D22" s="1"/>
      <c r="E22" s="152">
        <v>2.3</v>
      </c>
      <c r="F22" s="162">
        <f t="shared" si="0"/>
        <v>75.40983606557366</v>
      </c>
      <c r="G22" s="152">
        <v>2.12</v>
      </c>
      <c r="H22" s="162">
        <f t="shared" si="1"/>
        <v>69.50819672131138</v>
      </c>
      <c r="I22" s="108"/>
      <c r="J22" s="121"/>
      <c r="K22" s="109" t="s">
        <v>70</v>
      </c>
      <c r="L22" s="109" t="s">
        <v>73</v>
      </c>
      <c r="M22" s="109"/>
      <c r="N22" s="57"/>
    </row>
    <row r="23" spans="1:14" ht="15">
      <c r="A23" s="8">
        <v>53.34</v>
      </c>
      <c r="B23" s="8">
        <v>56.39</v>
      </c>
      <c r="C23" s="8">
        <f t="shared" si="2"/>
        <v>3.049999999999997</v>
      </c>
      <c r="D23" s="1"/>
      <c r="E23" s="152">
        <v>2.97</v>
      </c>
      <c r="F23" s="162">
        <f t="shared" si="0"/>
        <v>97.37704918032797</v>
      </c>
      <c r="G23" s="152">
        <v>2.07</v>
      </c>
      <c r="H23" s="162">
        <f t="shared" si="1"/>
        <v>67.86885245901645</v>
      </c>
      <c r="I23" s="108"/>
      <c r="J23" s="121"/>
      <c r="K23" s="109" t="s">
        <v>70</v>
      </c>
      <c r="L23" s="109" t="s">
        <v>73</v>
      </c>
      <c r="M23" s="109"/>
      <c r="N23" s="57"/>
    </row>
    <row r="24" spans="1:14" ht="15">
      <c r="A24" s="8">
        <v>56.39</v>
      </c>
      <c r="B24" s="8">
        <v>57.91</v>
      </c>
      <c r="C24" s="8">
        <f t="shared" si="2"/>
        <v>1.519999999999996</v>
      </c>
      <c r="D24" s="1"/>
      <c r="E24" s="152">
        <v>1.52</v>
      </c>
      <c r="F24" s="162">
        <f t="shared" si="0"/>
        <v>100.00000000000027</v>
      </c>
      <c r="G24" s="152">
        <v>1.44</v>
      </c>
      <c r="H24" s="162">
        <f t="shared" si="1"/>
        <v>94.73684210526339</v>
      </c>
      <c r="I24" s="108"/>
      <c r="J24" s="121"/>
      <c r="K24" s="109" t="s">
        <v>70</v>
      </c>
      <c r="L24" s="109" t="s">
        <v>73</v>
      </c>
      <c r="M24" s="109"/>
      <c r="N24" s="57"/>
    </row>
    <row r="25" spans="1:14" ht="15">
      <c r="A25" s="8">
        <v>57.91</v>
      </c>
      <c r="B25" s="8">
        <v>60.96</v>
      </c>
      <c r="C25" s="8">
        <f t="shared" si="2"/>
        <v>3.0500000000000043</v>
      </c>
      <c r="D25" s="1"/>
      <c r="E25" s="152">
        <v>3.04</v>
      </c>
      <c r="F25" s="162">
        <f t="shared" si="0"/>
        <v>99.67213114754084</v>
      </c>
      <c r="G25" s="152">
        <v>3.04</v>
      </c>
      <c r="H25" s="162">
        <f t="shared" si="1"/>
        <v>99.67213114754084</v>
      </c>
      <c r="I25" s="108"/>
      <c r="J25" s="124"/>
      <c r="K25" s="109" t="s">
        <v>70</v>
      </c>
      <c r="L25" s="109" t="s">
        <v>73</v>
      </c>
      <c r="M25" s="109"/>
      <c r="N25" s="57"/>
    </row>
    <row r="26" spans="1:14" ht="15">
      <c r="A26" s="8">
        <v>60.96</v>
      </c>
      <c r="B26" s="118">
        <v>64.01</v>
      </c>
      <c r="C26" s="8">
        <f t="shared" si="2"/>
        <v>3.0500000000000043</v>
      </c>
      <c r="D26" s="1"/>
      <c r="E26" s="152">
        <v>2.97</v>
      </c>
      <c r="F26" s="162">
        <f t="shared" si="0"/>
        <v>97.37704918032773</v>
      </c>
      <c r="G26" s="152">
        <v>2.56</v>
      </c>
      <c r="H26" s="162">
        <f t="shared" si="1"/>
        <v>83.93442622950809</v>
      </c>
      <c r="I26" s="108"/>
      <c r="J26" s="121"/>
      <c r="K26" s="109" t="s">
        <v>70</v>
      </c>
      <c r="L26" s="109" t="s">
        <v>73</v>
      </c>
      <c r="M26" s="109"/>
      <c r="N26" s="57"/>
    </row>
    <row r="27" spans="1:14" ht="15">
      <c r="A27" s="118">
        <v>64.01</v>
      </c>
      <c r="B27" s="9">
        <v>67.06</v>
      </c>
      <c r="C27" s="8">
        <f t="shared" si="2"/>
        <v>3.049999999999997</v>
      </c>
      <c r="D27" s="11"/>
      <c r="E27" s="152">
        <v>2.97</v>
      </c>
      <c r="F27" s="162">
        <f t="shared" si="0"/>
        <v>97.37704918032797</v>
      </c>
      <c r="G27" s="152">
        <v>2.74</v>
      </c>
      <c r="H27" s="162">
        <f t="shared" si="1"/>
        <v>89.83606557377058</v>
      </c>
      <c r="I27" s="108"/>
      <c r="J27" s="121"/>
      <c r="K27" s="109" t="s">
        <v>70</v>
      </c>
      <c r="L27" s="109" t="s">
        <v>73</v>
      </c>
      <c r="M27" s="109"/>
      <c r="N27" s="57"/>
    </row>
    <row r="28" spans="1:14" ht="15">
      <c r="A28" s="9">
        <v>67.06</v>
      </c>
      <c r="B28" s="9">
        <v>70.1</v>
      </c>
      <c r="C28" s="8">
        <f t="shared" si="2"/>
        <v>3.039999999999992</v>
      </c>
      <c r="D28" s="11"/>
      <c r="E28" s="152">
        <v>2.93</v>
      </c>
      <c r="F28" s="162">
        <f t="shared" si="0"/>
        <v>96.38157894736867</v>
      </c>
      <c r="G28" s="152">
        <v>2.24</v>
      </c>
      <c r="H28" s="162">
        <f t="shared" si="1"/>
        <v>73.68421052631598</v>
      </c>
      <c r="I28" s="108"/>
      <c r="J28" s="121"/>
      <c r="K28" s="109" t="s">
        <v>70</v>
      </c>
      <c r="L28" s="109" t="s">
        <v>73</v>
      </c>
      <c r="M28" s="109"/>
      <c r="N28" s="57"/>
    </row>
    <row r="29" spans="1:14" ht="15">
      <c r="A29" s="9">
        <v>70.1</v>
      </c>
      <c r="B29" s="118">
        <v>73.15</v>
      </c>
      <c r="C29" s="8">
        <f t="shared" si="2"/>
        <v>3.0500000000000114</v>
      </c>
      <c r="D29" s="11"/>
      <c r="E29" s="152">
        <v>3.02</v>
      </c>
      <c r="F29" s="162">
        <f t="shared" si="0"/>
        <v>99.01639344262259</v>
      </c>
      <c r="G29" s="152">
        <v>2.54</v>
      </c>
      <c r="H29" s="162">
        <f t="shared" si="1"/>
        <v>83.27868852458985</v>
      </c>
      <c r="I29" s="108"/>
      <c r="J29" s="121"/>
      <c r="K29" s="109" t="s">
        <v>70</v>
      </c>
      <c r="L29" s="109" t="s">
        <v>73</v>
      </c>
      <c r="M29" s="109"/>
      <c r="N29" s="57"/>
    </row>
    <row r="30" spans="1:14" ht="15">
      <c r="A30" s="118">
        <v>73.15</v>
      </c>
      <c r="B30" s="9">
        <v>76.2</v>
      </c>
      <c r="C30" s="8">
        <f t="shared" si="2"/>
        <v>3.049999999999997</v>
      </c>
      <c r="D30" s="11"/>
      <c r="E30" s="152">
        <v>2.98</v>
      </c>
      <c r="F30" s="162">
        <f t="shared" si="0"/>
        <v>97.70491803278698</v>
      </c>
      <c r="G30" s="152">
        <v>2.33</v>
      </c>
      <c r="H30" s="162">
        <f t="shared" si="1"/>
        <v>76.39344262295089</v>
      </c>
      <c r="I30" s="108"/>
      <c r="J30" s="121"/>
      <c r="K30" s="109" t="s">
        <v>70</v>
      </c>
      <c r="L30" s="109" t="s">
        <v>73</v>
      </c>
      <c r="M30" s="109"/>
      <c r="N30" s="57"/>
    </row>
    <row r="31" spans="1:14" ht="15">
      <c r="A31" s="9">
        <v>76.2</v>
      </c>
      <c r="B31" s="9">
        <v>79.25</v>
      </c>
      <c r="C31" s="8">
        <f t="shared" si="2"/>
        <v>3.049999999999997</v>
      </c>
      <c r="D31" s="11"/>
      <c r="E31" s="152">
        <v>2.88</v>
      </c>
      <c r="F31" s="162">
        <f t="shared" si="0"/>
        <v>94.4262295081968</v>
      </c>
      <c r="G31" s="152">
        <v>2.46</v>
      </c>
      <c r="H31" s="162">
        <f t="shared" si="1"/>
        <v>80.65573770491811</v>
      </c>
      <c r="I31" s="132"/>
      <c r="J31" s="131"/>
      <c r="K31" s="109" t="s">
        <v>70</v>
      </c>
      <c r="L31" s="109" t="s">
        <v>73</v>
      </c>
      <c r="M31" s="109"/>
      <c r="N31" s="57"/>
    </row>
    <row r="32" spans="1:14" ht="15">
      <c r="A32" s="9">
        <v>79.25</v>
      </c>
      <c r="B32" s="2">
        <v>82.3</v>
      </c>
      <c r="C32" s="8">
        <f t="shared" si="2"/>
        <v>3.049999999999997</v>
      </c>
      <c r="D32" s="11"/>
      <c r="E32" s="152">
        <v>3.01</v>
      </c>
      <c r="F32" s="162">
        <f t="shared" si="0"/>
        <v>98.68852459016402</v>
      </c>
      <c r="G32" s="152">
        <v>2.85</v>
      </c>
      <c r="H32" s="162">
        <f t="shared" si="1"/>
        <v>93.44262295081977</v>
      </c>
      <c r="I32" s="132"/>
      <c r="J32" s="131"/>
      <c r="K32" s="109" t="s">
        <v>70</v>
      </c>
      <c r="L32" s="109" t="s">
        <v>73</v>
      </c>
      <c r="M32" s="109"/>
      <c r="N32" s="57"/>
    </row>
    <row r="33" spans="1:14" ht="15">
      <c r="A33" s="2">
        <v>82.3</v>
      </c>
      <c r="B33" s="2">
        <v>85.34</v>
      </c>
      <c r="C33" s="8">
        <f t="shared" si="2"/>
        <v>3.0400000000000063</v>
      </c>
      <c r="D33" s="11"/>
      <c r="E33" s="152">
        <v>3.01</v>
      </c>
      <c r="F33" s="162">
        <f t="shared" si="0"/>
        <v>99.01315789473664</v>
      </c>
      <c r="G33" s="152">
        <v>1.83</v>
      </c>
      <c r="H33" s="162">
        <f t="shared" si="1"/>
        <v>60.19736842105251</v>
      </c>
      <c r="I33" s="108"/>
      <c r="J33" s="121"/>
      <c r="K33" s="109" t="s">
        <v>70</v>
      </c>
      <c r="L33" s="109" t="s">
        <v>73</v>
      </c>
      <c r="M33" s="109"/>
      <c r="N33" s="57"/>
    </row>
    <row r="34" spans="1:14" ht="15">
      <c r="A34" s="2">
        <v>85.34</v>
      </c>
      <c r="B34" s="2">
        <v>88.39</v>
      </c>
      <c r="C34" s="8">
        <f t="shared" si="2"/>
        <v>3.049999999999997</v>
      </c>
      <c r="E34" s="163">
        <v>3.02</v>
      </c>
      <c r="F34" s="162">
        <f t="shared" si="0"/>
        <v>99.01639344262304</v>
      </c>
      <c r="G34" s="152">
        <v>2.35</v>
      </c>
      <c r="H34" s="162">
        <f t="shared" si="1"/>
        <v>77.04918032786892</v>
      </c>
      <c r="I34" s="108"/>
      <c r="J34" s="121"/>
      <c r="K34" s="109" t="s">
        <v>70</v>
      </c>
      <c r="L34" s="109" t="s">
        <v>73</v>
      </c>
      <c r="M34" s="109"/>
      <c r="N34" s="57"/>
    </row>
    <row r="35" spans="1:14" ht="15">
      <c r="A35" s="2">
        <v>88.39</v>
      </c>
      <c r="B35" s="2">
        <v>91.44</v>
      </c>
      <c r="C35" s="8">
        <f t="shared" si="2"/>
        <v>3.049999999999997</v>
      </c>
      <c r="E35" s="163">
        <v>2.98</v>
      </c>
      <c r="F35" s="162">
        <f t="shared" si="0"/>
        <v>97.70491803278698</v>
      </c>
      <c r="G35" s="152">
        <v>1.55</v>
      </c>
      <c r="H35" s="162">
        <f t="shared" si="1"/>
        <v>50.819672131147584</v>
      </c>
      <c r="I35" s="108"/>
      <c r="J35" s="121"/>
      <c r="K35" s="109" t="s">
        <v>70</v>
      </c>
      <c r="L35" s="109" t="s">
        <v>73</v>
      </c>
      <c r="M35" s="109"/>
      <c r="N35" s="57"/>
    </row>
    <row r="36" spans="1:14" ht="15">
      <c r="A36" s="2">
        <v>91.44</v>
      </c>
      <c r="B36" s="2">
        <v>94.49</v>
      </c>
      <c r="C36" s="8">
        <f t="shared" si="2"/>
        <v>3.049999999999997</v>
      </c>
      <c r="E36" s="163">
        <v>2.97</v>
      </c>
      <c r="F36" s="162">
        <f t="shared" si="0"/>
        <v>97.37704918032797</v>
      </c>
      <c r="G36" s="152">
        <v>1.97</v>
      </c>
      <c r="H36" s="162">
        <f t="shared" si="1"/>
        <v>64.59016393442629</v>
      </c>
      <c r="I36" s="108"/>
      <c r="J36" s="121"/>
      <c r="K36" s="109" t="s">
        <v>70</v>
      </c>
      <c r="L36" s="109" t="s">
        <v>73</v>
      </c>
      <c r="M36" s="109"/>
      <c r="N36" s="57"/>
    </row>
    <row r="37" spans="1:14" ht="12.75">
      <c r="A37" s="2">
        <v>94.49</v>
      </c>
      <c r="B37" s="2">
        <v>97.54</v>
      </c>
      <c r="C37" s="8">
        <f t="shared" si="2"/>
        <v>3.0500000000000114</v>
      </c>
      <c r="E37" s="163">
        <v>2.88</v>
      </c>
      <c r="F37" s="162">
        <f t="shared" si="0"/>
        <v>94.42622950819637</v>
      </c>
      <c r="G37" s="165">
        <v>2.42</v>
      </c>
      <c r="H37" s="162">
        <f t="shared" si="1"/>
        <v>79.34426229508166</v>
      </c>
      <c r="I37" s="123"/>
      <c r="J37" s="133"/>
      <c r="K37" s="109" t="s">
        <v>70</v>
      </c>
      <c r="L37" s="109" t="s">
        <v>73</v>
      </c>
      <c r="M37" s="109"/>
      <c r="N37" s="136"/>
    </row>
    <row r="38" spans="1:14" ht="12.75">
      <c r="A38" s="2">
        <v>97.54</v>
      </c>
      <c r="B38" s="2">
        <v>100.58</v>
      </c>
      <c r="C38" s="8">
        <f t="shared" si="2"/>
        <v>3.039999999999992</v>
      </c>
      <c r="E38" s="163">
        <v>2.89</v>
      </c>
      <c r="F38" s="162">
        <f t="shared" si="0"/>
        <v>95.06578947368446</v>
      </c>
      <c r="G38" s="166">
        <v>2.13</v>
      </c>
      <c r="H38" s="162">
        <f t="shared" si="1"/>
        <v>70.06578947368439</v>
      </c>
      <c r="I38" s="122"/>
      <c r="J38" s="133"/>
      <c r="K38" s="109" t="s">
        <v>70</v>
      </c>
      <c r="L38" s="109" t="s">
        <v>73</v>
      </c>
      <c r="M38" s="109"/>
      <c r="N38" s="135"/>
    </row>
    <row r="39" spans="1:14" ht="12.75">
      <c r="A39" s="2">
        <v>100.58</v>
      </c>
      <c r="B39" s="2">
        <v>103.63</v>
      </c>
      <c r="C39" s="8">
        <f t="shared" si="2"/>
        <v>3.049999999999997</v>
      </c>
      <c r="E39" s="163">
        <v>2.86</v>
      </c>
      <c r="F39" s="162">
        <f t="shared" si="0"/>
        <v>93.77049180327877</v>
      </c>
      <c r="G39" s="166">
        <v>2.46</v>
      </c>
      <c r="H39" s="162">
        <f t="shared" si="1"/>
        <v>80.65573770491811</v>
      </c>
      <c r="I39" s="122"/>
      <c r="J39" s="133"/>
      <c r="K39" s="109" t="s">
        <v>70</v>
      </c>
      <c r="L39" s="109" t="s">
        <v>73</v>
      </c>
      <c r="M39" s="109"/>
      <c r="N39" s="135"/>
    </row>
    <row r="40" spans="1:14" ht="12.75">
      <c r="A40" s="2">
        <v>103.63</v>
      </c>
      <c r="B40" s="34">
        <v>106.68</v>
      </c>
      <c r="C40" s="8">
        <f t="shared" si="2"/>
        <v>3.0500000000000114</v>
      </c>
      <c r="E40" s="163">
        <v>2.97</v>
      </c>
      <c r="F40" s="162">
        <f t="shared" si="0"/>
        <v>97.37704918032752</v>
      </c>
      <c r="G40" s="166">
        <v>1.31</v>
      </c>
      <c r="H40" s="162">
        <f t="shared" si="1"/>
        <v>42.95081967213099</v>
      </c>
      <c r="I40" s="122"/>
      <c r="J40" s="133"/>
      <c r="K40" s="109" t="s">
        <v>70</v>
      </c>
      <c r="L40" s="109" t="s">
        <v>73</v>
      </c>
      <c r="M40" s="109"/>
      <c r="N40" s="135"/>
    </row>
    <row r="41" spans="1:14" ht="15">
      <c r="A41" s="34">
        <v>106.68</v>
      </c>
      <c r="B41" s="2">
        <v>109.72</v>
      </c>
      <c r="C41" s="8">
        <f t="shared" si="2"/>
        <v>3.039999999999992</v>
      </c>
      <c r="E41" s="163">
        <v>2.75</v>
      </c>
      <c r="F41" s="162">
        <f>E41/C41*100</f>
        <v>90.4605263157897</v>
      </c>
      <c r="G41" s="152">
        <v>2</v>
      </c>
      <c r="H41" s="162">
        <f t="shared" si="1"/>
        <v>65.78947368421069</v>
      </c>
      <c r="I41" s="108"/>
      <c r="J41" s="121"/>
      <c r="K41" s="109" t="s">
        <v>70</v>
      </c>
      <c r="L41" s="109" t="s">
        <v>73</v>
      </c>
      <c r="M41" s="109"/>
      <c r="N41" s="57"/>
    </row>
    <row r="42" spans="1:14" ht="15">
      <c r="A42" s="2">
        <v>109.72</v>
      </c>
      <c r="B42" s="2">
        <v>112.78</v>
      </c>
      <c r="C42" s="8">
        <f t="shared" si="2"/>
        <v>3.0600000000000023</v>
      </c>
      <c r="E42" s="163">
        <v>2.96</v>
      </c>
      <c r="F42" s="162">
        <f aca="true" t="shared" si="3" ref="F42:F116">E42/C42*100</f>
        <v>96.73202614379078</v>
      </c>
      <c r="G42" s="152">
        <v>1.01</v>
      </c>
      <c r="H42" s="162">
        <f t="shared" si="1"/>
        <v>33.00653594771239</v>
      </c>
      <c r="I42" s="108"/>
      <c r="J42" s="121"/>
      <c r="K42" s="109" t="s">
        <v>70</v>
      </c>
      <c r="L42" s="109" t="s">
        <v>73</v>
      </c>
      <c r="M42" s="109"/>
      <c r="N42" s="57"/>
    </row>
    <row r="43" spans="1:14" ht="15">
      <c r="A43" s="2">
        <v>112.78</v>
      </c>
      <c r="B43" s="2">
        <v>115.82</v>
      </c>
      <c r="C43" s="8">
        <f t="shared" si="2"/>
        <v>3.039999999999992</v>
      </c>
      <c r="E43" s="163">
        <v>2.83</v>
      </c>
      <c r="F43" s="162">
        <f t="shared" si="3"/>
        <v>93.09210526315815</v>
      </c>
      <c r="G43" s="152">
        <v>1.69</v>
      </c>
      <c r="H43" s="162">
        <f t="shared" si="1"/>
        <v>55.59210526315804</v>
      </c>
      <c r="I43" s="108"/>
      <c r="J43" s="121"/>
      <c r="K43" s="6" t="s">
        <v>68</v>
      </c>
      <c r="L43" s="109" t="s">
        <v>72</v>
      </c>
      <c r="M43" s="109"/>
      <c r="N43" s="57"/>
    </row>
    <row r="44" spans="1:14" ht="12.75">
      <c r="A44" s="2">
        <v>115.82</v>
      </c>
      <c r="B44" s="2">
        <v>118.87</v>
      </c>
      <c r="C44" s="8">
        <f t="shared" si="2"/>
        <v>3.0500000000000114</v>
      </c>
      <c r="E44" s="163">
        <v>2.68</v>
      </c>
      <c r="F44" s="162">
        <f t="shared" si="3"/>
        <v>87.86885245901607</v>
      </c>
      <c r="G44" s="165">
        <v>1.75</v>
      </c>
      <c r="H44" s="162">
        <f t="shared" si="1"/>
        <v>57.37704918032765</v>
      </c>
      <c r="I44" s="123"/>
      <c r="J44" s="133"/>
      <c r="K44" s="6" t="s">
        <v>68</v>
      </c>
      <c r="L44" s="120" t="s">
        <v>72</v>
      </c>
      <c r="M44" s="109"/>
      <c r="N44" s="136"/>
    </row>
    <row r="45" spans="1:14" ht="12.75">
      <c r="A45" s="2">
        <v>118.87</v>
      </c>
      <c r="B45" s="2">
        <v>121.92</v>
      </c>
      <c r="C45" s="8">
        <f t="shared" si="2"/>
        <v>3.049999999999997</v>
      </c>
      <c r="E45" s="163">
        <v>3.03</v>
      </c>
      <c r="F45" s="162">
        <f t="shared" si="3"/>
        <v>99.34426229508205</v>
      </c>
      <c r="G45" s="166">
        <v>2.17</v>
      </c>
      <c r="H45" s="162">
        <f t="shared" si="1"/>
        <v>71.14754098360662</v>
      </c>
      <c r="I45" s="122"/>
      <c r="J45" s="133"/>
      <c r="K45" s="159" t="s">
        <v>70</v>
      </c>
      <c r="L45" s="109" t="s">
        <v>72</v>
      </c>
      <c r="M45" s="109"/>
      <c r="N45" s="135"/>
    </row>
    <row r="46" spans="1:14" ht="12.75">
      <c r="A46" s="140">
        <v>121.92</v>
      </c>
      <c r="B46" s="140">
        <v>124.97</v>
      </c>
      <c r="C46" s="8">
        <f t="shared" si="2"/>
        <v>3.049999999999997</v>
      </c>
      <c r="E46" s="164">
        <v>3.04</v>
      </c>
      <c r="F46" s="162">
        <f t="shared" si="3"/>
        <v>99.67213114754108</v>
      </c>
      <c r="G46" s="166">
        <v>2.37</v>
      </c>
      <c r="H46" s="162">
        <f t="shared" si="1"/>
        <v>77.70491803278696</v>
      </c>
      <c r="I46" s="122"/>
      <c r="J46" s="133"/>
      <c r="K46" s="159" t="s">
        <v>70</v>
      </c>
      <c r="L46" s="120" t="s">
        <v>72</v>
      </c>
      <c r="M46" s="109"/>
      <c r="N46" s="135"/>
    </row>
    <row r="47" spans="1:14" ht="12.75">
      <c r="A47" s="140">
        <v>124.97</v>
      </c>
      <c r="B47" s="140">
        <v>128.02</v>
      </c>
      <c r="C47" s="8">
        <f t="shared" si="2"/>
        <v>3.0500000000000114</v>
      </c>
      <c r="E47" s="164">
        <v>3.05</v>
      </c>
      <c r="F47" s="162">
        <f t="shared" si="3"/>
        <v>99.99999999999962</v>
      </c>
      <c r="G47" s="166">
        <v>2.02</v>
      </c>
      <c r="H47" s="162">
        <f t="shared" si="1"/>
        <v>66.22950819672107</v>
      </c>
      <c r="I47" s="122"/>
      <c r="J47" s="133"/>
      <c r="K47" s="159" t="s">
        <v>70</v>
      </c>
      <c r="L47" s="109" t="s">
        <v>72</v>
      </c>
      <c r="M47" s="109"/>
      <c r="N47" s="135"/>
    </row>
    <row r="48" spans="1:14" ht="12.75">
      <c r="A48" s="140">
        <v>128.02</v>
      </c>
      <c r="B48" s="140">
        <v>131.06</v>
      </c>
      <c r="C48" s="8">
        <f t="shared" si="2"/>
        <v>3.039999999999992</v>
      </c>
      <c r="E48" s="164">
        <v>3.04</v>
      </c>
      <c r="F48" s="162">
        <f t="shared" si="3"/>
        <v>100.00000000000027</v>
      </c>
      <c r="G48" s="166">
        <v>2.72</v>
      </c>
      <c r="H48" s="162">
        <f t="shared" si="1"/>
        <v>89.47368421052656</v>
      </c>
      <c r="I48" s="122"/>
      <c r="J48" s="134"/>
      <c r="K48" s="159" t="s">
        <v>70</v>
      </c>
      <c r="L48" s="120" t="s">
        <v>72</v>
      </c>
      <c r="M48" s="109"/>
      <c r="N48" s="135"/>
    </row>
    <row r="49" spans="1:14" ht="75" customHeight="1">
      <c r="A49" s="52" t="s">
        <v>8</v>
      </c>
      <c r="B49" s="52" t="s">
        <v>9</v>
      </c>
      <c r="C49" s="52" t="s">
        <v>10</v>
      </c>
      <c r="D49" s="53"/>
      <c r="E49" s="59" t="s">
        <v>11</v>
      </c>
      <c r="F49" s="60" t="s">
        <v>36</v>
      </c>
      <c r="G49" s="52" t="s">
        <v>14</v>
      </c>
      <c r="H49" s="61" t="s">
        <v>37</v>
      </c>
      <c r="I49" s="53"/>
      <c r="J49" s="54" t="s">
        <v>21</v>
      </c>
      <c r="K49" s="55" t="s">
        <v>16</v>
      </c>
      <c r="L49" s="55" t="s">
        <v>15</v>
      </c>
      <c r="M49" s="53"/>
      <c r="N49" s="56" t="s">
        <v>26</v>
      </c>
    </row>
    <row r="50" spans="1:14" ht="12.75">
      <c r="A50" s="140">
        <v>131.06</v>
      </c>
      <c r="B50" s="141">
        <v>134.11</v>
      </c>
      <c r="C50" s="8">
        <f t="shared" si="2"/>
        <v>3.0500000000000114</v>
      </c>
      <c r="D50" s="122"/>
      <c r="E50" s="164">
        <v>2.86</v>
      </c>
      <c r="F50" s="162">
        <f t="shared" si="3"/>
        <v>93.77049180327833</v>
      </c>
      <c r="G50" s="166">
        <v>1.93</v>
      </c>
      <c r="H50" s="162">
        <f t="shared" si="1"/>
        <v>63.278688524589924</v>
      </c>
      <c r="I50" s="122"/>
      <c r="J50" s="133"/>
      <c r="K50" s="159" t="s">
        <v>70</v>
      </c>
      <c r="L50" s="109" t="s">
        <v>72</v>
      </c>
      <c r="M50" s="109"/>
      <c r="N50" s="135"/>
    </row>
    <row r="51" spans="1:14" ht="12.75">
      <c r="A51" s="140">
        <v>134.11</v>
      </c>
      <c r="B51" s="140">
        <v>137.16</v>
      </c>
      <c r="C51" s="8">
        <f t="shared" si="2"/>
        <v>3.049999999999983</v>
      </c>
      <c r="D51" s="122"/>
      <c r="E51" s="164">
        <v>3</v>
      </c>
      <c r="F51" s="162">
        <f t="shared" si="3"/>
        <v>98.36065573770547</v>
      </c>
      <c r="G51" s="166">
        <v>2.23</v>
      </c>
      <c r="H51" s="162">
        <f t="shared" si="1"/>
        <v>73.11475409836106</v>
      </c>
      <c r="I51" s="122"/>
      <c r="J51" s="133"/>
      <c r="K51" s="159" t="s">
        <v>70</v>
      </c>
      <c r="L51" s="120" t="s">
        <v>72</v>
      </c>
      <c r="M51" s="109"/>
      <c r="N51" s="135"/>
    </row>
    <row r="52" spans="1:13" ht="12.75">
      <c r="A52" s="140">
        <v>137.16</v>
      </c>
      <c r="B52" s="140">
        <v>140.21</v>
      </c>
      <c r="C52" s="8">
        <f t="shared" si="2"/>
        <v>3.0500000000000114</v>
      </c>
      <c r="E52" s="164">
        <v>3.02</v>
      </c>
      <c r="F52" s="162">
        <f t="shared" si="3"/>
        <v>99.01639344262259</v>
      </c>
      <c r="G52" s="166">
        <v>2.54</v>
      </c>
      <c r="H52" s="162">
        <f t="shared" si="1"/>
        <v>83.27868852458985</v>
      </c>
      <c r="I52" s="122"/>
      <c r="K52" s="159" t="s">
        <v>70</v>
      </c>
      <c r="L52" s="109" t="s">
        <v>72</v>
      </c>
      <c r="M52" s="109"/>
    </row>
    <row r="53" spans="1:13" ht="12.75">
      <c r="A53" s="140">
        <v>140.21</v>
      </c>
      <c r="B53" s="141">
        <v>143.26</v>
      </c>
      <c r="C53" s="8">
        <f t="shared" si="2"/>
        <v>3.049999999999983</v>
      </c>
      <c r="E53" s="164">
        <v>3.05</v>
      </c>
      <c r="F53" s="162">
        <f t="shared" si="3"/>
        <v>100.00000000000055</v>
      </c>
      <c r="G53" s="166">
        <v>2.8</v>
      </c>
      <c r="H53" s="162">
        <f t="shared" si="1"/>
        <v>91.8032786885251</v>
      </c>
      <c r="K53" s="159" t="s">
        <v>70</v>
      </c>
      <c r="L53" s="120" t="s">
        <v>72</v>
      </c>
      <c r="M53" s="109"/>
    </row>
    <row r="54" spans="1:13" ht="12.75">
      <c r="A54" s="140">
        <v>143.26</v>
      </c>
      <c r="B54" s="140">
        <v>146.3</v>
      </c>
      <c r="C54" s="8">
        <f t="shared" si="2"/>
        <v>3.0400000000000205</v>
      </c>
      <c r="E54" s="164">
        <v>3.06</v>
      </c>
      <c r="F54" s="162">
        <f t="shared" si="3"/>
        <v>100.65789473684144</v>
      </c>
      <c r="G54" s="166">
        <v>2.49</v>
      </c>
      <c r="H54" s="162">
        <f t="shared" si="1"/>
        <v>81.90789473684156</v>
      </c>
      <c r="K54" s="159" t="s">
        <v>70</v>
      </c>
      <c r="L54" s="109" t="s">
        <v>72</v>
      </c>
      <c r="M54" s="109"/>
    </row>
    <row r="55" spans="1:13" ht="12.75">
      <c r="A55" s="140">
        <v>146.3</v>
      </c>
      <c r="B55" s="140">
        <v>149.35</v>
      </c>
      <c r="C55" s="8">
        <f t="shared" si="2"/>
        <v>3.049999999999983</v>
      </c>
      <c r="E55" s="164">
        <v>3.03</v>
      </c>
      <c r="F55" s="162">
        <f t="shared" si="3"/>
        <v>99.34426229508252</v>
      </c>
      <c r="G55" s="166">
        <v>2.3</v>
      </c>
      <c r="H55" s="162">
        <f t="shared" si="1"/>
        <v>75.40983606557418</v>
      </c>
      <c r="K55" s="159" t="s">
        <v>70</v>
      </c>
      <c r="L55" s="120" t="s">
        <v>72</v>
      </c>
      <c r="M55" s="109"/>
    </row>
    <row r="56" spans="1:13" ht="12.75">
      <c r="A56" s="140">
        <v>149.35</v>
      </c>
      <c r="B56" s="141">
        <v>152.4</v>
      </c>
      <c r="C56" s="8">
        <f t="shared" si="2"/>
        <v>3.0500000000000114</v>
      </c>
      <c r="E56" s="164">
        <v>3.04</v>
      </c>
      <c r="F56" s="162">
        <f t="shared" si="3"/>
        <v>99.67213114754061</v>
      </c>
      <c r="G56" s="166">
        <v>2.67</v>
      </c>
      <c r="H56" s="162">
        <f t="shared" si="1"/>
        <v>87.54098360655705</v>
      </c>
      <c r="K56" s="159" t="s">
        <v>70</v>
      </c>
      <c r="L56" s="109" t="s">
        <v>72</v>
      </c>
      <c r="M56" s="109"/>
    </row>
    <row r="57" spans="1:13" ht="12.75">
      <c r="A57" s="140">
        <v>152.4</v>
      </c>
      <c r="B57" s="140">
        <v>155.45</v>
      </c>
      <c r="C57" s="8">
        <f t="shared" si="2"/>
        <v>3.049999999999983</v>
      </c>
      <c r="E57" s="164">
        <v>2.99</v>
      </c>
      <c r="F57" s="162">
        <f t="shared" si="3"/>
        <v>98.03278688524645</v>
      </c>
      <c r="G57" s="166">
        <v>2.71</v>
      </c>
      <c r="H57" s="162">
        <f t="shared" si="1"/>
        <v>88.85245901639394</v>
      </c>
      <c r="K57" s="159" t="s">
        <v>70</v>
      </c>
      <c r="L57" s="120" t="s">
        <v>72</v>
      </c>
      <c r="M57" s="109"/>
    </row>
    <row r="58" spans="1:13" ht="12.75">
      <c r="A58" s="140">
        <v>155.45</v>
      </c>
      <c r="B58" s="140">
        <v>158.5</v>
      </c>
      <c r="C58" s="8">
        <f t="shared" si="2"/>
        <v>3.0500000000000114</v>
      </c>
      <c r="E58" s="164">
        <v>3.04</v>
      </c>
      <c r="F58" s="162">
        <f t="shared" si="3"/>
        <v>99.67213114754061</v>
      </c>
      <c r="G58" s="166">
        <v>2.78</v>
      </c>
      <c r="H58" s="162">
        <f t="shared" si="1"/>
        <v>91.1475409836062</v>
      </c>
      <c r="K58" s="159" t="s">
        <v>70</v>
      </c>
      <c r="L58" s="109" t="s">
        <v>72</v>
      </c>
      <c r="M58" s="109"/>
    </row>
    <row r="59" spans="1:13" ht="12.75">
      <c r="A59" s="140">
        <v>158.5</v>
      </c>
      <c r="B59" s="141">
        <v>161.54</v>
      </c>
      <c r="C59" s="8">
        <f t="shared" si="2"/>
        <v>3.039999999999992</v>
      </c>
      <c r="E59" s="164">
        <v>3.05</v>
      </c>
      <c r="F59" s="162">
        <f t="shared" si="3"/>
        <v>100.32894736842131</v>
      </c>
      <c r="G59" s="166">
        <v>2.75</v>
      </c>
      <c r="H59" s="162">
        <f t="shared" si="1"/>
        <v>90.4605263157897</v>
      </c>
      <c r="K59" s="159" t="s">
        <v>70</v>
      </c>
      <c r="L59" s="120" t="s">
        <v>72</v>
      </c>
      <c r="M59" s="109"/>
    </row>
    <row r="60" spans="1:13" ht="12.75">
      <c r="A60" s="140">
        <v>161.54</v>
      </c>
      <c r="B60" s="140">
        <v>164.59</v>
      </c>
      <c r="C60" s="8">
        <f t="shared" si="2"/>
        <v>3.0500000000000114</v>
      </c>
      <c r="E60" s="164">
        <v>3.05</v>
      </c>
      <c r="F60" s="162">
        <f t="shared" si="3"/>
        <v>99.99999999999962</v>
      </c>
      <c r="G60" s="166">
        <v>2.68</v>
      </c>
      <c r="H60" s="162">
        <f t="shared" si="1"/>
        <v>87.86885245901607</v>
      </c>
      <c r="K60" s="159" t="s">
        <v>70</v>
      </c>
      <c r="L60" s="109" t="s">
        <v>72</v>
      </c>
      <c r="M60" s="109"/>
    </row>
    <row r="61" spans="1:13" ht="12.75">
      <c r="A61" s="140">
        <v>164.59</v>
      </c>
      <c r="B61" s="140">
        <v>167.64</v>
      </c>
      <c r="C61" s="8">
        <f t="shared" si="2"/>
        <v>3.049999999999983</v>
      </c>
      <c r="E61" s="164">
        <v>3.05</v>
      </c>
      <c r="F61" s="162">
        <f t="shared" si="3"/>
        <v>100.00000000000055</v>
      </c>
      <c r="G61" s="166">
        <v>2.69</v>
      </c>
      <c r="H61" s="162">
        <f t="shared" si="1"/>
        <v>88.1967213114759</v>
      </c>
      <c r="K61" s="159" t="s">
        <v>70</v>
      </c>
      <c r="L61" s="120" t="s">
        <v>72</v>
      </c>
      <c r="M61" s="109"/>
    </row>
    <row r="62" spans="1:13" ht="12.75">
      <c r="A62" s="140">
        <v>167.64</v>
      </c>
      <c r="B62" s="141">
        <v>170.69</v>
      </c>
      <c r="C62" s="8">
        <f t="shared" si="2"/>
        <v>3.0500000000000114</v>
      </c>
      <c r="E62" s="164">
        <v>3</v>
      </c>
      <c r="F62" s="162">
        <f t="shared" si="3"/>
        <v>98.36065573770455</v>
      </c>
      <c r="G62" s="166">
        <v>2.16</v>
      </c>
      <c r="H62" s="162">
        <f t="shared" si="1"/>
        <v>70.81967213114729</v>
      </c>
      <c r="K62" s="159" t="s">
        <v>70</v>
      </c>
      <c r="L62" s="109" t="s">
        <v>72</v>
      </c>
      <c r="M62" s="109"/>
    </row>
    <row r="63" spans="1:13" ht="12.75">
      <c r="A63" s="140">
        <v>170.69</v>
      </c>
      <c r="B63" s="140">
        <v>173.74</v>
      </c>
      <c r="C63" s="8">
        <f t="shared" si="2"/>
        <v>3.0500000000000114</v>
      </c>
      <c r="E63" s="164">
        <v>2.98</v>
      </c>
      <c r="F63" s="162">
        <f t="shared" si="3"/>
        <v>97.70491803278652</v>
      </c>
      <c r="G63" s="166">
        <v>0.71</v>
      </c>
      <c r="H63" s="162">
        <f t="shared" si="1"/>
        <v>23.278688524590077</v>
      </c>
      <c r="K63" s="159" t="s">
        <v>70</v>
      </c>
      <c r="L63" s="120" t="s">
        <v>72</v>
      </c>
      <c r="M63" s="109"/>
    </row>
    <row r="64" spans="1:13" ht="12.75">
      <c r="A64" s="140">
        <v>173.74</v>
      </c>
      <c r="B64" s="140">
        <v>176.78</v>
      </c>
      <c r="C64" s="8">
        <f t="shared" si="2"/>
        <v>3.039999999999992</v>
      </c>
      <c r="D64">
        <v>3.04</v>
      </c>
      <c r="E64" s="164">
        <v>3.04</v>
      </c>
      <c r="F64" s="162">
        <f t="shared" si="3"/>
        <v>100.00000000000027</v>
      </c>
      <c r="G64" s="166">
        <v>2.54</v>
      </c>
      <c r="H64" s="162">
        <f t="shared" si="1"/>
        <v>83.55263157894758</v>
      </c>
      <c r="K64" s="159" t="s">
        <v>70</v>
      </c>
      <c r="L64" s="109" t="s">
        <v>72</v>
      </c>
      <c r="M64" s="109"/>
    </row>
    <row r="65" spans="1:13" ht="12.75">
      <c r="A65" s="140">
        <v>176.78</v>
      </c>
      <c r="B65" s="141">
        <v>179.83</v>
      </c>
      <c r="C65" s="8">
        <f t="shared" si="2"/>
        <v>3.0500000000000114</v>
      </c>
      <c r="E65" s="164">
        <v>3.05</v>
      </c>
      <c r="F65" s="162">
        <f t="shared" si="3"/>
        <v>99.99999999999962</v>
      </c>
      <c r="G65" s="166">
        <v>2.64</v>
      </c>
      <c r="H65" s="162">
        <f t="shared" si="1"/>
        <v>86.55737704918</v>
      </c>
      <c r="K65" s="159" t="s">
        <v>70</v>
      </c>
      <c r="L65" s="120" t="s">
        <v>72</v>
      </c>
      <c r="M65" s="109"/>
    </row>
    <row r="66" spans="1:13" ht="12.75">
      <c r="A66" s="140">
        <v>179.83</v>
      </c>
      <c r="B66" s="140">
        <v>182.88</v>
      </c>
      <c r="C66" s="8">
        <f t="shared" si="2"/>
        <v>3.049999999999983</v>
      </c>
      <c r="E66" s="164">
        <v>3.04</v>
      </c>
      <c r="F66" s="162">
        <f t="shared" si="3"/>
        <v>99.67213114754155</v>
      </c>
      <c r="G66" s="166">
        <v>2.88</v>
      </c>
      <c r="H66" s="162">
        <f t="shared" si="1"/>
        <v>94.42622950819725</v>
      </c>
      <c r="K66" s="159" t="s">
        <v>70</v>
      </c>
      <c r="L66" s="109" t="s">
        <v>72</v>
      </c>
      <c r="M66" s="109"/>
    </row>
    <row r="67" spans="1:13" ht="12.75">
      <c r="A67" s="140">
        <v>182.88</v>
      </c>
      <c r="B67" s="140">
        <v>185.93</v>
      </c>
      <c r="C67" s="8">
        <f t="shared" si="2"/>
        <v>3.0500000000000114</v>
      </c>
      <c r="E67" s="164">
        <v>3.05</v>
      </c>
      <c r="F67" s="162">
        <f t="shared" si="3"/>
        <v>99.99999999999962</v>
      </c>
      <c r="G67" s="166">
        <v>2.55</v>
      </c>
      <c r="H67" s="162">
        <f t="shared" si="1"/>
        <v>83.60655737704886</v>
      </c>
      <c r="K67" s="159" t="s">
        <v>70</v>
      </c>
      <c r="L67" s="120" t="s">
        <v>72</v>
      </c>
      <c r="M67" s="109"/>
    </row>
    <row r="68" spans="1:13" ht="12.75">
      <c r="A68" s="140">
        <v>185.93</v>
      </c>
      <c r="B68" s="141">
        <v>188.98</v>
      </c>
      <c r="C68" s="8">
        <f t="shared" si="2"/>
        <v>3.049999999999983</v>
      </c>
      <c r="E68" s="164">
        <v>3.05</v>
      </c>
      <c r="F68" s="162">
        <f t="shared" si="3"/>
        <v>100.00000000000055</v>
      </c>
      <c r="G68" s="166">
        <v>2.92</v>
      </c>
      <c r="H68" s="162">
        <f t="shared" si="1"/>
        <v>95.73770491803332</v>
      </c>
      <c r="K68" s="159" t="s">
        <v>70</v>
      </c>
      <c r="L68" s="109" t="s">
        <v>72</v>
      </c>
      <c r="M68" s="109"/>
    </row>
    <row r="69" spans="1:13" ht="12.75">
      <c r="A69" s="140">
        <v>188.98</v>
      </c>
      <c r="B69" s="140">
        <v>192.02</v>
      </c>
      <c r="C69" s="8">
        <f t="shared" si="2"/>
        <v>3.0400000000000205</v>
      </c>
      <c r="E69" s="164">
        <v>3.04</v>
      </c>
      <c r="F69" s="162">
        <f t="shared" si="3"/>
        <v>99.99999999999932</v>
      </c>
      <c r="G69" s="166">
        <v>2.09</v>
      </c>
      <c r="H69" s="162">
        <f t="shared" si="1"/>
        <v>68.74999999999953</v>
      </c>
      <c r="K69" s="159" t="s">
        <v>70</v>
      </c>
      <c r="L69" s="120" t="s">
        <v>72</v>
      </c>
      <c r="M69" s="109"/>
    </row>
    <row r="70" spans="1:13" ht="12.75">
      <c r="A70" s="140">
        <v>192.02</v>
      </c>
      <c r="B70" s="140">
        <v>195.07</v>
      </c>
      <c r="C70" s="8">
        <f t="shared" si="2"/>
        <v>3.049999999999983</v>
      </c>
      <c r="E70" s="164">
        <v>2.92</v>
      </c>
      <c r="F70" s="162">
        <f t="shared" si="3"/>
        <v>95.73770491803332</v>
      </c>
      <c r="G70" s="166">
        <v>2.42</v>
      </c>
      <c r="H70" s="162">
        <f t="shared" si="1"/>
        <v>79.34426229508242</v>
      </c>
      <c r="K70" s="159" t="s">
        <v>70</v>
      </c>
      <c r="L70" s="109" t="s">
        <v>72</v>
      </c>
      <c r="M70" s="109"/>
    </row>
    <row r="71" spans="1:13" ht="12.75">
      <c r="A71" s="140">
        <v>195.07</v>
      </c>
      <c r="B71" s="141">
        <v>198.12</v>
      </c>
      <c r="C71" s="8">
        <f t="shared" si="2"/>
        <v>3.0500000000000114</v>
      </c>
      <c r="E71" s="164">
        <v>3.04</v>
      </c>
      <c r="F71" s="162">
        <f t="shared" si="3"/>
        <v>99.67213114754061</v>
      </c>
      <c r="G71" s="166">
        <v>2.26</v>
      </c>
      <c r="H71" s="162">
        <f t="shared" si="1"/>
        <v>74.09836065573742</v>
      </c>
      <c r="K71" s="159" t="s">
        <v>70</v>
      </c>
      <c r="L71" s="120" t="s">
        <v>72</v>
      </c>
      <c r="M71" s="109"/>
    </row>
    <row r="72" spans="1:13" ht="12.75">
      <c r="A72" s="140">
        <v>198.12</v>
      </c>
      <c r="B72" s="140">
        <v>201.17</v>
      </c>
      <c r="C72" s="8">
        <f t="shared" si="2"/>
        <v>3.049999999999983</v>
      </c>
      <c r="E72" s="164">
        <v>2.93</v>
      </c>
      <c r="F72" s="162">
        <f t="shared" si="3"/>
        <v>96.06557377049234</v>
      </c>
      <c r="G72" s="166">
        <v>2.52</v>
      </c>
      <c r="H72" s="162">
        <f t="shared" si="1"/>
        <v>82.6229508196726</v>
      </c>
      <c r="K72" s="159" t="s">
        <v>70</v>
      </c>
      <c r="L72" s="109" t="s">
        <v>72</v>
      </c>
      <c r="M72" s="109"/>
    </row>
    <row r="73" spans="1:13" ht="12.75">
      <c r="A73" s="140">
        <v>201.17</v>
      </c>
      <c r="B73" s="140">
        <v>204.22</v>
      </c>
      <c r="C73" s="8">
        <f t="shared" si="2"/>
        <v>3.0500000000000114</v>
      </c>
      <c r="E73" s="164">
        <v>3.02</v>
      </c>
      <c r="F73" s="162">
        <f t="shared" si="3"/>
        <v>99.01639344262259</v>
      </c>
      <c r="G73" s="166">
        <v>2.39</v>
      </c>
      <c r="H73" s="162">
        <f t="shared" si="1"/>
        <v>78.36065573770463</v>
      </c>
      <c r="K73" s="159" t="s">
        <v>70</v>
      </c>
      <c r="L73" s="120" t="s">
        <v>72</v>
      </c>
      <c r="M73" s="109"/>
    </row>
    <row r="74" spans="1:13" ht="12.75">
      <c r="A74" s="140">
        <v>204.22</v>
      </c>
      <c r="B74" s="141">
        <v>207.26</v>
      </c>
      <c r="C74" s="8">
        <f t="shared" si="2"/>
        <v>3.039999999999992</v>
      </c>
      <c r="E74" s="164">
        <v>3.02</v>
      </c>
      <c r="F74" s="162">
        <f t="shared" si="3"/>
        <v>99.34210526315816</v>
      </c>
      <c r="G74" s="166">
        <v>2.69</v>
      </c>
      <c r="H74" s="162">
        <f t="shared" si="1"/>
        <v>88.48684210526339</v>
      </c>
      <c r="K74" s="159" t="s">
        <v>70</v>
      </c>
      <c r="L74" s="109" t="s">
        <v>72</v>
      </c>
      <c r="M74" s="109"/>
    </row>
    <row r="75" spans="1:13" ht="12.75">
      <c r="A75" s="140">
        <v>207.26</v>
      </c>
      <c r="B75" s="140">
        <v>210.31</v>
      </c>
      <c r="C75" s="8">
        <f t="shared" si="2"/>
        <v>3.0500000000000114</v>
      </c>
      <c r="E75" s="164">
        <v>3.04</v>
      </c>
      <c r="F75" s="162">
        <f t="shared" si="3"/>
        <v>99.67213114754061</v>
      </c>
      <c r="G75" s="166">
        <v>2.64</v>
      </c>
      <c r="H75" s="162">
        <f t="shared" si="1"/>
        <v>86.55737704918</v>
      </c>
      <c r="K75" s="159" t="s">
        <v>70</v>
      </c>
      <c r="L75" s="120" t="s">
        <v>72</v>
      </c>
      <c r="M75" s="109"/>
    </row>
    <row r="76" spans="1:13" ht="12.75">
      <c r="A76" s="140">
        <v>210.31</v>
      </c>
      <c r="B76" s="140">
        <v>213.36</v>
      </c>
      <c r="C76" s="8">
        <f t="shared" si="2"/>
        <v>3.0500000000000114</v>
      </c>
      <c r="E76" s="164">
        <v>3.03</v>
      </c>
      <c r="F76" s="162">
        <f t="shared" si="3"/>
        <v>99.34426229508159</v>
      </c>
      <c r="G76" s="166">
        <v>2.39</v>
      </c>
      <c r="H76" s="162">
        <f t="shared" si="1"/>
        <v>78.36065573770463</v>
      </c>
      <c r="K76" s="159" t="s">
        <v>70</v>
      </c>
      <c r="L76" s="109" t="s">
        <v>72</v>
      </c>
      <c r="M76" s="109"/>
    </row>
    <row r="77" spans="1:13" ht="12.75">
      <c r="A77" s="140">
        <v>213.36</v>
      </c>
      <c r="B77" s="141">
        <v>216.41</v>
      </c>
      <c r="C77" s="8">
        <f t="shared" si="2"/>
        <v>3.049999999999983</v>
      </c>
      <c r="E77" s="164">
        <v>3.01</v>
      </c>
      <c r="F77" s="162">
        <f t="shared" si="3"/>
        <v>98.68852459016449</v>
      </c>
      <c r="G77" s="166">
        <v>2.75</v>
      </c>
      <c r="H77" s="162">
        <f t="shared" si="1"/>
        <v>90.16393442623001</v>
      </c>
      <c r="K77" s="159" t="s">
        <v>70</v>
      </c>
      <c r="L77" s="120" t="s">
        <v>72</v>
      </c>
      <c r="M77" s="109"/>
    </row>
    <row r="78" spans="1:13" ht="12.75">
      <c r="A78" s="140">
        <v>216.41</v>
      </c>
      <c r="B78" s="140">
        <v>219.46</v>
      </c>
      <c r="C78" s="8">
        <f t="shared" si="2"/>
        <v>3.0500000000000114</v>
      </c>
      <c r="E78" s="164">
        <v>3.05</v>
      </c>
      <c r="F78" s="162">
        <f t="shared" si="3"/>
        <v>99.99999999999962</v>
      </c>
      <c r="G78" s="166">
        <v>2.95</v>
      </c>
      <c r="H78" s="162">
        <f t="shared" si="1"/>
        <v>96.72131147540948</v>
      </c>
      <c r="K78" s="159" t="s">
        <v>70</v>
      </c>
      <c r="L78" s="109" t="s">
        <v>72</v>
      </c>
      <c r="M78" s="109"/>
    </row>
    <row r="79" spans="1:13" ht="12.75">
      <c r="A79" s="140">
        <v>219.46</v>
      </c>
      <c r="B79" s="140">
        <v>222.5</v>
      </c>
      <c r="C79" s="8">
        <f t="shared" si="2"/>
        <v>3.039999999999992</v>
      </c>
      <c r="E79" s="164">
        <v>3.04</v>
      </c>
      <c r="F79" s="162">
        <f t="shared" si="3"/>
        <v>100.00000000000027</v>
      </c>
      <c r="G79" s="166">
        <v>2.9</v>
      </c>
      <c r="H79" s="162">
        <f t="shared" si="1"/>
        <v>95.39473684210552</v>
      </c>
      <c r="K79" s="159" t="s">
        <v>70</v>
      </c>
      <c r="L79" s="120" t="s">
        <v>72</v>
      </c>
      <c r="M79" s="109"/>
    </row>
    <row r="80" spans="1:13" ht="12.75">
      <c r="A80" s="2">
        <v>222.5</v>
      </c>
      <c r="B80" s="2">
        <v>225.55</v>
      </c>
      <c r="C80" s="9">
        <f t="shared" si="2"/>
        <v>3.0500000000000114</v>
      </c>
      <c r="E80" s="164">
        <v>3.05</v>
      </c>
      <c r="F80" s="162">
        <f t="shared" si="3"/>
        <v>99.99999999999962</v>
      </c>
      <c r="G80" s="166">
        <v>2.97</v>
      </c>
      <c r="H80" s="162">
        <f t="shared" si="1"/>
        <v>97.37704918032752</v>
      </c>
      <c r="K80" s="159" t="s">
        <v>70</v>
      </c>
      <c r="L80" s="109" t="s">
        <v>72</v>
      </c>
      <c r="M80" s="109"/>
    </row>
    <row r="81" spans="1:13" ht="12.75">
      <c r="A81" s="2">
        <v>225.55</v>
      </c>
      <c r="B81" s="2">
        <v>228.6</v>
      </c>
      <c r="C81" s="9">
        <f t="shared" si="2"/>
        <v>3.049999999999983</v>
      </c>
      <c r="E81" s="164">
        <v>3.04</v>
      </c>
      <c r="F81" s="162">
        <f t="shared" si="3"/>
        <v>99.67213114754155</v>
      </c>
      <c r="G81" s="166">
        <v>3.04</v>
      </c>
      <c r="H81" s="162">
        <f t="shared" si="1"/>
        <v>99.67213114754155</v>
      </c>
      <c r="K81" s="159" t="s">
        <v>70</v>
      </c>
      <c r="L81" s="120" t="s">
        <v>72</v>
      </c>
      <c r="M81" s="109"/>
    </row>
    <row r="82" spans="1:13" ht="12.75">
      <c r="A82" s="2">
        <v>228.6</v>
      </c>
      <c r="B82" s="2">
        <v>231.65</v>
      </c>
      <c r="C82" s="9">
        <f t="shared" si="2"/>
        <v>3.0500000000000114</v>
      </c>
      <c r="E82" s="164">
        <v>3.03</v>
      </c>
      <c r="F82" s="162">
        <f t="shared" si="3"/>
        <v>99.34426229508159</v>
      </c>
      <c r="G82" s="166">
        <v>2.85</v>
      </c>
      <c r="H82" s="162">
        <f t="shared" si="1"/>
        <v>93.44262295081933</v>
      </c>
      <c r="K82" s="159" t="s">
        <v>70</v>
      </c>
      <c r="L82" s="109" t="s">
        <v>73</v>
      </c>
      <c r="M82" s="109"/>
    </row>
    <row r="83" spans="1:13" ht="12.75">
      <c r="A83" s="2">
        <v>231.65</v>
      </c>
      <c r="B83" s="2">
        <v>234.7</v>
      </c>
      <c r="C83" s="9">
        <f t="shared" si="2"/>
        <v>3.049999999999983</v>
      </c>
      <c r="E83" s="164">
        <v>3.03</v>
      </c>
      <c r="F83" s="162">
        <f t="shared" si="3"/>
        <v>99.34426229508252</v>
      </c>
      <c r="G83" s="166">
        <v>2.89</v>
      </c>
      <c r="H83" s="162">
        <f t="shared" si="1"/>
        <v>94.75409836065627</v>
      </c>
      <c r="K83" s="159" t="s">
        <v>70</v>
      </c>
      <c r="L83" s="109" t="s">
        <v>72</v>
      </c>
      <c r="M83" s="109"/>
    </row>
    <row r="84" spans="1:13" ht="12.75">
      <c r="A84" s="2">
        <v>234.7</v>
      </c>
      <c r="B84" s="2">
        <v>237.74</v>
      </c>
      <c r="C84" s="9">
        <f t="shared" si="2"/>
        <v>3.0400000000000205</v>
      </c>
      <c r="E84" s="164">
        <v>3.04</v>
      </c>
      <c r="F84" s="162">
        <f t="shared" si="3"/>
        <v>99.99999999999932</v>
      </c>
      <c r="G84" s="166">
        <v>3.04</v>
      </c>
      <c r="H84" s="162">
        <f t="shared" si="1"/>
        <v>99.99999999999932</v>
      </c>
      <c r="K84" s="159" t="s">
        <v>70</v>
      </c>
      <c r="L84" s="109" t="s">
        <v>72</v>
      </c>
      <c r="M84" s="109"/>
    </row>
    <row r="85" spans="1:13" ht="12.75">
      <c r="A85" s="2">
        <v>237.74</v>
      </c>
      <c r="B85" s="2">
        <v>240.79</v>
      </c>
      <c r="C85" s="9">
        <f t="shared" si="2"/>
        <v>3.049999999999983</v>
      </c>
      <c r="E85" s="164">
        <v>3.02</v>
      </c>
      <c r="F85" s="162">
        <f t="shared" si="3"/>
        <v>99.01639344262351</v>
      </c>
      <c r="G85" s="166">
        <v>2.95</v>
      </c>
      <c r="H85" s="162">
        <f t="shared" si="1"/>
        <v>96.72131147541039</v>
      </c>
      <c r="K85" s="159" t="s">
        <v>70</v>
      </c>
      <c r="L85" s="109" t="s">
        <v>72</v>
      </c>
      <c r="M85" s="109"/>
    </row>
    <row r="86" spans="1:13" ht="12.75">
      <c r="A86" s="2">
        <v>240.79</v>
      </c>
      <c r="B86" s="2">
        <v>243.84</v>
      </c>
      <c r="C86" s="9">
        <f t="shared" si="2"/>
        <v>3.0500000000000114</v>
      </c>
      <c r="E86" s="164">
        <v>3.02</v>
      </c>
      <c r="F86" s="162">
        <f t="shared" si="3"/>
        <v>99.01639344262259</v>
      </c>
      <c r="G86" s="166">
        <v>1.64</v>
      </c>
      <c r="H86" s="162">
        <f t="shared" si="1"/>
        <v>53.77049180327849</v>
      </c>
      <c r="K86" s="159" t="s">
        <v>70</v>
      </c>
      <c r="L86" s="109" t="s">
        <v>195</v>
      </c>
      <c r="M86" s="109"/>
    </row>
    <row r="87" spans="1:13" ht="12.75">
      <c r="A87" s="2">
        <v>243.84</v>
      </c>
      <c r="B87" s="2">
        <v>246.89</v>
      </c>
      <c r="C87" s="9">
        <f t="shared" si="2"/>
        <v>3.049999999999983</v>
      </c>
      <c r="E87" s="164">
        <v>2.91</v>
      </c>
      <c r="F87" s="162">
        <f t="shared" si="3"/>
        <v>95.40983606557431</v>
      </c>
      <c r="G87" s="166">
        <v>1.91</v>
      </c>
      <c r="H87" s="162">
        <f t="shared" si="1"/>
        <v>62.622950819672475</v>
      </c>
      <c r="K87" s="159" t="s">
        <v>70</v>
      </c>
      <c r="L87" s="109" t="s">
        <v>72</v>
      </c>
      <c r="M87" s="109"/>
    </row>
    <row r="88" spans="1:13" ht="12.75">
      <c r="A88" s="2">
        <v>246.89</v>
      </c>
      <c r="B88" s="2">
        <v>249.94</v>
      </c>
      <c r="C88" s="9">
        <f t="shared" si="2"/>
        <v>3.0500000000000114</v>
      </c>
      <c r="E88" s="164">
        <v>2.96</v>
      </c>
      <c r="F88" s="162">
        <f t="shared" si="3"/>
        <v>97.04918032786848</v>
      </c>
      <c r="G88" s="166">
        <v>2.38</v>
      </c>
      <c r="H88" s="162">
        <f t="shared" si="1"/>
        <v>78.03278688524561</v>
      </c>
      <c r="K88" s="159" t="s">
        <v>70</v>
      </c>
      <c r="L88" s="109" t="s">
        <v>72</v>
      </c>
      <c r="M88" s="109"/>
    </row>
    <row r="89" spans="1:13" ht="12.75">
      <c r="A89" s="2">
        <v>249.94</v>
      </c>
      <c r="B89" s="2">
        <v>252.98</v>
      </c>
      <c r="C89" s="9">
        <f t="shared" si="2"/>
        <v>3.039999999999992</v>
      </c>
      <c r="E89" s="164">
        <v>3.04</v>
      </c>
      <c r="F89" s="162">
        <f t="shared" si="3"/>
        <v>100.00000000000027</v>
      </c>
      <c r="G89" s="166">
        <v>2.4</v>
      </c>
      <c r="H89" s="162">
        <f t="shared" si="1"/>
        <v>78.94736842105283</v>
      </c>
      <c r="K89" s="159" t="s">
        <v>70</v>
      </c>
      <c r="L89" s="109" t="s">
        <v>72</v>
      </c>
      <c r="M89" s="109"/>
    </row>
    <row r="90" spans="1:13" ht="12.75">
      <c r="A90" s="2">
        <v>252.98</v>
      </c>
      <c r="B90" s="2">
        <v>256.03</v>
      </c>
      <c r="C90" s="9">
        <f t="shared" si="2"/>
        <v>3.049999999999983</v>
      </c>
      <c r="E90" s="164">
        <v>3.02</v>
      </c>
      <c r="F90" s="162">
        <f t="shared" si="3"/>
        <v>99.01639344262351</v>
      </c>
      <c r="G90" s="166">
        <v>2.39</v>
      </c>
      <c r="H90" s="162">
        <f t="shared" si="1"/>
        <v>78.36065573770537</v>
      </c>
      <c r="K90" s="159" t="s">
        <v>70</v>
      </c>
      <c r="L90" s="109" t="s">
        <v>72</v>
      </c>
      <c r="M90" s="109"/>
    </row>
    <row r="91" spans="1:13" ht="12.75">
      <c r="A91" s="2">
        <v>256.03</v>
      </c>
      <c r="B91" s="2">
        <v>259.08</v>
      </c>
      <c r="C91" s="9">
        <f t="shared" si="2"/>
        <v>3.0500000000000114</v>
      </c>
      <c r="E91" s="164">
        <v>3.01</v>
      </c>
      <c r="F91" s="162">
        <f t="shared" si="3"/>
        <v>98.68852459016357</v>
      </c>
      <c r="G91" s="166">
        <v>1.97</v>
      </c>
      <c r="H91" s="162">
        <f t="shared" si="1"/>
        <v>64.59016393442599</v>
      </c>
      <c r="K91" s="159" t="s">
        <v>70</v>
      </c>
      <c r="L91" s="109" t="s">
        <v>72</v>
      </c>
      <c r="M91" s="109"/>
    </row>
    <row r="92" spans="1:13" ht="12.75">
      <c r="A92" s="2">
        <v>259.08</v>
      </c>
      <c r="B92" s="2">
        <v>262.13</v>
      </c>
      <c r="C92" s="9">
        <f t="shared" si="2"/>
        <v>3.0500000000000114</v>
      </c>
      <c r="E92" s="164">
        <v>3.02</v>
      </c>
      <c r="F92" s="162">
        <f t="shared" si="3"/>
        <v>99.01639344262259</v>
      </c>
      <c r="G92" s="166">
        <v>2.45</v>
      </c>
      <c r="H92" s="162">
        <f t="shared" si="1"/>
        <v>80.32786885245872</v>
      </c>
      <c r="K92" s="159" t="s">
        <v>70</v>
      </c>
      <c r="L92" s="109" t="s">
        <v>72</v>
      </c>
      <c r="M92" s="109"/>
    </row>
    <row r="93" spans="1:13" ht="12.75">
      <c r="A93" s="2">
        <v>262.13</v>
      </c>
      <c r="B93" s="2">
        <v>265.18</v>
      </c>
      <c r="C93" s="9">
        <f t="shared" si="2"/>
        <v>3.0500000000000114</v>
      </c>
      <c r="E93" s="164">
        <v>2.97</v>
      </c>
      <c r="F93" s="162">
        <f t="shared" si="3"/>
        <v>97.37704918032752</v>
      </c>
      <c r="G93" s="166">
        <v>1.43</v>
      </c>
      <c r="H93" s="162">
        <f t="shared" si="1"/>
        <v>46.885245901639166</v>
      </c>
      <c r="K93" s="159" t="s">
        <v>70</v>
      </c>
      <c r="L93" s="109" t="s">
        <v>72</v>
      </c>
      <c r="M93" s="109"/>
    </row>
    <row r="94" spans="1:13" ht="12.75">
      <c r="A94" s="2">
        <v>265.18</v>
      </c>
      <c r="B94" s="2">
        <v>266.7</v>
      </c>
      <c r="C94" s="9">
        <f t="shared" si="2"/>
        <v>1.5199999999999818</v>
      </c>
      <c r="E94" s="164">
        <v>1.5</v>
      </c>
      <c r="F94" s="162">
        <f t="shared" si="3"/>
        <v>98.68421052631697</v>
      </c>
      <c r="G94" s="166">
        <v>0.55</v>
      </c>
      <c r="H94" s="162">
        <f t="shared" si="1"/>
        <v>36.18421052631622</v>
      </c>
      <c r="K94" s="159" t="s">
        <v>70</v>
      </c>
      <c r="L94" s="109" t="s">
        <v>72</v>
      </c>
      <c r="M94" s="109"/>
    </row>
    <row r="95" spans="1:13" ht="12.75">
      <c r="A95" s="2">
        <v>266.7</v>
      </c>
      <c r="B95" s="2">
        <v>269.75</v>
      </c>
      <c r="C95" s="9">
        <f t="shared" si="2"/>
        <v>3.0500000000000114</v>
      </c>
      <c r="E95" s="164">
        <v>3.02</v>
      </c>
      <c r="F95" s="162">
        <f t="shared" si="3"/>
        <v>99.01639344262259</v>
      </c>
      <c r="G95" s="166">
        <v>2.7</v>
      </c>
      <c r="H95" s="162">
        <f t="shared" si="1"/>
        <v>88.5245901639341</v>
      </c>
      <c r="K95" s="159" t="s">
        <v>70</v>
      </c>
      <c r="L95" s="109" t="s">
        <v>72</v>
      </c>
      <c r="M95" s="109"/>
    </row>
    <row r="96" spans="1:13" ht="12.75">
      <c r="A96" s="2">
        <v>269.75</v>
      </c>
      <c r="B96" s="2">
        <v>272.8</v>
      </c>
      <c r="C96" s="9">
        <f t="shared" si="2"/>
        <v>3.0500000000000114</v>
      </c>
      <c r="E96" s="164">
        <v>2.98</v>
      </c>
      <c r="F96" s="162">
        <f t="shared" si="3"/>
        <v>97.70491803278652</v>
      </c>
      <c r="G96" s="166">
        <v>2.54</v>
      </c>
      <c r="H96" s="162">
        <f t="shared" si="1"/>
        <v>83.27868852458985</v>
      </c>
      <c r="K96" s="159" t="s">
        <v>70</v>
      </c>
      <c r="L96" s="109" t="s">
        <v>72</v>
      </c>
      <c r="M96" s="109"/>
    </row>
    <row r="97" spans="1:13" ht="12.75">
      <c r="A97" s="2">
        <v>272.8</v>
      </c>
      <c r="B97" s="2">
        <v>275.84</v>
      </c>
      <c r="C97" s="9">
        <f t="shared" si="2"/>
        <v>3.0399999999999636</v>
      </c>
      <c r="E97" s="164">
        <v>2.98</v>
      </c>
      <c r="F97" s="162">
        <f t="shared" si="3"/>
        <v>98.02631578947486</v>
      </c>
      <c r="G97" s="166">
        <v>2.92</v>
      </c>
      <c r="H97" s="162">
        <f t="shared" si="1"/>
        <v>96.0526315789485</v>
      </c>
      <c r="K97" s="159" t="s">
        <v>70</v>
      </c>
      <c r="L97" s="109" t="s">
        <v>72</v>
      </c>
      <c r="M97" s="109"/>
    </row>
    <row r="98" spans="1:13" ht="12.75">
      <c r="A98" s="2">
        <v>275.84</v>
      </c>
      <c r="B98" s="2">
        <v>278.89</v>
      </c>
      <c r="C98" s="9">
        <f t="shared" si="2"/>
        <v>3.0500000000000114</v>
      </c>
      <c r="E98" s="164">
        <v>3.01</v>
      </c>
      <c r="F98" s="162">
        <f t="shared" si="3"/>
        <v>98.68852459016357</v>
      </c>
      <c r="G98" s="166">
        <v>2.62</v>
      </c>
      <c r="H98" s="162">
        <f t="shared" si="1"/>
        <v>85.90163934426198</v>
      </c>
      <c r="K98" s="159" t="s">
        <v>70</v>
      </c>
      <c r="L98" s="109" t="s">
        <v>72</v>
      </c>
      <c r="M98" s="109"/>
    </row>
    <row r="99" spans="1:13" ht="12.75">
      <c r="A99" s="2">
        <v>278.89</v>
      </c>
      <c r="B99" s="2">
        <v>281.94</v>
      </c>
      <c r="C99" s="9">
        <f t="shared" si="2"/>
        <v>3.0500000000000114</v>
      </c>
      <c r="E99" s="164">
        <v>3.04</v>
      </c>
      <c r="F99" s="162">
        <f t="shared" si="3"/>
        <v>99.67213114754061</v>
      </c>
      <c r="G99" s="166">
        <v>2.8</v>
      </c>
      <c r="H99" s="162">
        <f t="shared" si="1"/>
        <v>91.80327868852423</v>
      </c>
      <c r="K99" s="159" t="s">
        <v>70</v>
      </c>
      <c r="L99" s="109" t="s">
        <v>72</v>
      </c>
      <c r="M99" s="109"/>
    </row>
    <row r="100" spans="1:13" ht="12.75">
      <c r="A100" s="2">
        <v>281.94</v>
      </c>
      <c r="B100" s="2">
        <v>284.99</v>
      </c>
      <c r="C100" s="9">
        <f t="shared" si="2"/>
        <v>3.0500000000000114</v>
      </c>
      <c r="E100" s="164">
        <v>2.92</v>
      </c>
      <c r="F100" s="162">
        <f t="shared" si="3"/>
        <v>95.73770491803243</v>
      </c>
      <c r="G100" s="166">
        <v>2.53</v>
      </c>
      <c r="H100" s="162">
        <f t="shared" si="1"/>
        <v>82.95081967213082</v>
      </c>
      <c r="K100" s="159" t="s">
        <v>70</v>
      </c>
      <c r="L100" s="109" t="s">
        <v>72</v>
      </c>
      <c r="M100" s="109"/>
    </row>
    <row r="101" spans="1:13" ht="12.75">
      <c r="A101" s="2">
        <v>284.99</v>
      </c>
      <c r="B101" s="2">
        <v>288.04</v>
      </c>
      <c r="C101" s="9">
        <f t="shared" si="2"/>
        <v>3.0500000000000114</v>
      </c>
      <c r="E101" s="164">
        <v>3.05</v>
      </c>
      <c r="F101" s="162">
        <f t="shared" si="3"/>
        <v>99.99999999999962</v>
      </c>
      <c r="G101" s="166">
        <v>2.75</v>
      </c>
      <c r="H101" s="162">
        <f t="shared" si="1"/>
        <v>90.16393442622918</v>
      </c>
      <c r="K101" s="159" t="s">
        <v>70</v>
      </c>
      <c r="L101" s="109" t="s">
        <v>72</v>
      </c>
      <c r="M101" s="109"/>
    </row>
    <row r="102" spans="1:14" ht="75" customHeight="1">
      <c r="A102" s="52" t="s">
        <v>8</v>
      </c>
      <c r="B102" s="52" t="s">
        <v>9</v>
      </c>
      <c r="C102" s="52" t="s">
        <v>10</v>
      </c>
      <c r="D102" s="53"/>
      <c r="E102" s="59" t="s">
        <v>11</v>
      </c>
      <c r="F102" s="60" t="s">
        <v>36</v>
      </c>
      <c r="G102" s="52" t="s">
        <v>14</v>
      </c>
      <c r="H102" s="61" t="s">
        <v>37</v>
      </c>
      <c r="I102" s="53"/>
      <c r="J102" s="54" t="s">
        <v>21</v>
      </c>
      <c r="K102" s="55" t="s">
        <v>16</v>
      </c>
      <c r="L102" s="55" t="s">
        <v>15</v>
      </c>
      <c r="M102" s="53"/>
      <c r="N102" s="56" t="s">
        <v>26</v>
      </c>
    </row>
    <row r="103" spans="1:13" ht="12.75">
      <c r="A103" s="2">
        <v>288.04</v>
      </c>
      <c r="B103" s="2">
        <v>291.08</v>
      </c>
      <c r="C103" s="9">
        <f t="shared" si="2"/>
        <v>3.0399999999999636</v>
      </c>
      <c r="E103" s="164">
        <v>3.04</v>
      </c>
      <c r="F103" s="162">
        <f t="shared" si="3"/>
        <v>100.0000000000012</v>
      </c>
      <c r="G103" s="166">
        <v>2.81</v>
      </c>
      <c r="H103" s="162">
        <f t="shared" si="1"/>
        <v>92.43421052631689</v>
      </c>
      <c r="K103" s="159" t="s">
        <v>70</v>
      </c>
      <c r="L103" s="109" t="s">
        <v>72</v>
      </c>
      <c r="M103" s="109"/>
    </row>
    <row r="104" spans="1:13" ht="12.75">
      <c r="A104" s="2">
        <v>291.08</v>
      </c>
      <c r="B104" s="2">
        <v>294.13</v>
      </c>
      <c r="C104" s="9">
        <f t="shared" si="2"/>
        <v>3.0500000000000114</v>
      </c>
      <c r="E104" s="164">
        <v>3.05</v>
      </c>
      <c r="F104" s="162">
        <f t="shared" si="3"/>
        <v>99.99999999999962</v>
      </c>
      <c r="G104" s="166">
        <v>1.98</v>
      </c>
      <c r="H104" s="162">
        <f t="shared" si="1"/>
        <v>64.91803278688501</v>
      </c>
      <c r="K104" s="159" t="s">
        <v>70</v>
      </c>
      <c r="L104" s="109" t="s">
        <v>72</v>
      </c>
      <c r="M104" s="109"/>
    </row>
    <row r="105" spans="1:13" ht="12.75">
      <c r="A105" s="2">
        <v>294.13</v>
      </c>
      <c r="B105" s="2">
        <v>297.18</v>
      </c>
      <c r="C105" s="9">
        <f t="shared" si="2"/>
        <v>3.0500000000000114</v>
      </c>
      <c r="E105" s="164">
        <v>2.81</v>
      </c>
      <c r="F105" s="162">
        <f t="shared" si="3"/>
        <v>92.13114754098326</v>
      </c>
      <c r="G105" s="166">
        <v>1.94</v>
      </c>
      <c r="H105" s="162">
        <f t="shared" si="1"/>
        <v>63.606557377048944</v>
      </c>
      <c r="K105" s="159" t="s">
        <v>70</v>
      </c>
      <c r="L105" s="109" t="s">
        <v>72</v>
      </c>
      <c r="M105" s="109"/>
    </row>
    <row r="106" spans="1:13" ht="12.75">
      <c r="A106" s="2">
        <v>297.18</v>
      </c>
      <c r="B106" s="2">
        <v>300.23</v>
      </c>
      <c r="C106" s="9">
        <f t="shared" si="2"/>
        <v>3.0500000000000114</v>
      </c>
      <c r="E106" s="164">
        <v>3</v>
      </c>
      <c r="F106" s="162">
        <f t="shared" si="3"/>
        <v>98.36065573770455</v>
      </c>
      <c r="G106" s="166">
        <v>2.38</v>
      </c>
      <c r="H106" s="162">
        <f t="shared" si="1"/>
        <v>78.03278688524561</v>
      </c>
      <c r="K106" s="159" t="s">
        <v>70</v>
      </c>
      <c r="L106" s="109" t="s">
        <v>72</v>
      </c>
      <c r="M106" s="109"/>
    </row>
    <row r="107" spans="1:13" ht="12.75">
      <c r="A107" s="2">
        <v>300.23</v>
      </c>
      <c r="B107" s="2">
        <v>303.28</v>
      </c>
      <c r="C107" s="9">
        <f t="shared" si="2"/>
        <v>3.0499999999999545</v>
      </c>
      <c r="E107" s="164">
        <v>3.05</v>
      </c>
      <c r="F107" s="162">
        <f t="shared" si="3"/>
        <v>100.00000000000149</v>
      </c>
      <c r="G107" s="166">
        <v>2.68</v>
      </c>
      <c r="H107" s="162">
        <f t="shared" si="1"/>
        <v>87.86885245901772</v>
      </c>
      <c r="K107" s="159" t="s">
        <v>70</v>
      </c>
      <c r="L107" s="109" t="s">
        <v>72</v>
      </c>
      <c r="M107" s="109"/>
    </row>
    <row r="108" spans="1:13" ht="12.75">
      <c r="A108" s="2">
        <v>303.28</v>
      </c>
      <c r="B108" s="2">
        <v>306.32</v>
      </c>
      <c r="C108" s="9">
        <f t="shared" si="2"/>
        <v>3.0400000000000205</v>
      </c>
      <c r="E108" s="163">
        <v>3.04</v>
      </c>
      <c r="F108" s="162">
        <f t="shared" si="3"/>
        <v>99.99999999999932</v>
      </c>
      <c r="G108" s="163">
        <v>2.66</v>
      </c>
      <c r="H108" s="162">
        <f t="shared" si="1"/>
        <v>87.49999999999942</v>
      </c>
      <c r="K108" s="159" t="s">
        <v>70</v>
      </c>
      <c r="L108" s="109" t="s">
        <v>72</v>
      </c>
      <c r="M108" s="109"/>
    </row>
    <row r="109" spans="1:13" ht="12.75">
      <c r="A109" s="2">
        <v>306.32</v>
      </c>
      <c r="B109" s="2">
        <v>309.37</v>
      </c>
      <c r="C109" s="9">
        <f t="shared" si="2"/>
        <v>3.0500000000000114</v>
      </c>
      <c r="E109" s="163">
        <v>2.96</v>
      </c>
      <c r="F109" s="162">
        <f t="shared" si="3"/>
        <v>97.04918032786848</v>
      </c>
      <c r="G109" s="163">
        <v>2.43</v>
      </c>
      <c r="H109" s="162">
        <f t="shared" si="1"/>
        <v>79.6721311475407</v>
      </c>
      <c r="K109" s="159" t="s">
        <v>70</v>
      </c>
      <c r="L109" s="109" t="s">
        <v>72</v>
      </c>
      <c r="M109" s="109"/>
    </row>
    <row r="110" spans="1:13" ht="12.75">
      <c r="A110" s="2">
        <v>309.37</v>
      </c>
      <c r="B110" s="2">
        <v>312.42</v>
      </c>
      <c r="C110" s="9">
        <f t="shared" si="2"/>
        <v>3.0500000000000114</v>
      </c>
      <c r="E110" s="163">
        <v>3.01</v>
      </c>
      <c r="F110" s="162">
        <f t="shared" si="3"/>
        <v>98.68852459016357</v>
      </c>
      <c r="G110" s="163">
        <v>2.68</v>
      </c>
      <c r="H110" s="162">
        <f t="shared" si="1"/>
        <v>87.86885245901607</v>
      </c>
      <c r="K110" s="159" t="s">
        <v>70</v>
      </c>
      <c r="L110" s="109" t="s">
        <v>72</v>
      </c>
      <c r="M110" s="109"/>
    </row>
    <row r="111" spans="1:13" ht="12.75">
      <c r="A111" s="2">
        <v>312.42</v>
      </c>
      <c r="B111" s="2">
        <v>315.47</v>
      </c>
      <c r="C111" s="9">
        <f t="shared" si="2"/>
        <v>3.0500000000000114</v>
      </c>
      <c r="E111" s="163">
        <v>3.05</v>
      </c>
      <c r="F111" s="162">
        <f t="shared" si="3"/>
        <v>99.99999999999962</v>
      </c>
      <c r="G111" s="163">
        <v>2.93</v>
      </c>
      <c r="H111" s="162">
        <f t="shared" si="1"/>
        <v>96.06557377049145</v>
      </c>
      <c r="K111" s="159" t="s">
        <v>70</v>
      </c>
      <c r="L111" s="109" t="s">
        <v>72</v>
      </c>
      <c r="M111" s="109"/>
    </row>
    <row r="112" spans="1:13" ht="12.75">
      <c r="A112" s="2">
        <v>315.47</v>
      </c>
      <c r="B112" s="2">
        <v>318.52</v>
      </c>
      <c r="C112" s="9">
        <f t="shared" si="2"/>
        <v>3.0499999999999545</v>
      </c>
      <c r="E112" s="163">
        <v>2.95</v>
      </c>
      <c r="F112" s="162">
        <f t="shared" si="3"/>
        <v>96.72131147541128</v>
      </c>
      <c r="G112" s="163">
        <v>2.84</v>
      </c>
      <c r="H112" s="162">
        <f t="shared" si="1"/>
        <v>93.11475409836204</v>
      </c>
      <c r="K112" s="159" t="s">
        <v>70</v>
      </c>
      <c r="L112" s="109" t="s">
        <v>72</v>
      </c>
      <c r="M112" s="109"/>
    </row>
    <row r="113" spans="1:13" ht="12.75">
      <c r="A113" s="2">
        <v>318.52</v>
      </c>
      <c r="B113" s="2">
        <v>321.56</v>
      </c>
      <c r="C113" s="9">
        <f t="shared" si="2"/>
        <v>3.0400000000000205</v>
      </c>
      <c r="E113" s="163">
        <v>3.02</v>
      </c>
      <c r="F113" s="162">
        <f t="shared" si="3"/>
        <v>99.34210526315724</v>
      </c>
      <c r="G113" s="163">
        <v>2.94</v>
      </c>
      <c r="H113" s="162">
        <f t="shared" si="1"/>
        <v>96.71052631578883</v>
      </c>
      <c r="K113" s="159" t="s">
        <v>70</v>
      </c>
      <c r="L113" s="109" t="s">
        <v>72</v>
      </c>
      <c r="M113" s="109"/>
    </row>
    <row r="114" spans="1:13" ht="12.75">
      <c r="A114" s="2">
        <v>321.56</v>
      </c>
      <c r="B114" s="2">
        <v>324.61</v>
      </c>
      <c r="C114" s="9">
        <f t="shared" si="2"/>
        <v>3.0500000000000114</v>
      </c>
      <c r="E114" s="163">
        <v>2.99</v>
      </c>
      <c r="F114" s="162">
        <f t="shared" si="3"/>
        <v>98.03278688524554</v>
      </c>
      <c r="G114" s="163">
        <v>2.97</v>
      </c>
      <c r="H114" s="162">
        <f t="shared" si="1"/>
        <v>97.37704918032752</v>
      </c>
      <c r="K114" s="159" t="s">
        <v>70</v>
      </c>
      <c r="L114" s="109" t="s">
        <v>72</v>
      </c>
      <c r="M114" s="109"/>
    </row>
    <row r="115" spans="1:13" ht="12.75">
      <c r="A115" s="2">
        <v>324.61</v>
      </c>
      <c r="B115" s="2">
        <v>327.66</v>
      </c>
      <c r="C115" s="9">
        <f t="shared" si="2"/>
        <v>3.0500000000000114</v>
      </c>
      <c r="E115" s="163">
        <v>3.05</v>
      </c>
      <c r="F115" s="162">
        <f t="shared" si="3"/>
        <v>99.99999999999962</v>
      </c>
      <c r="G115" s="163">
        <v>2.7</v>
      </c>
      <c r="H115" s="162">
        <f t="shared" si="1"/>
        <v>88.5245901639341</v>
      </c>
      <c r="K115" s="159" t="s">
        <v>70</v>
      </c>
      <c r="L115" s="109" t="s">
        <v>72</v>
      </c>
      <c r="M115" s="109"/>
    </row>
    <row r="116" spans="1:13" ht="12.75">
      <c r="A116" s="2">
        <v>327.66</v>
      </c>
      <c r="B116" s="2">
        <v>330.71</v>
      </c>
      <c r="C116" s="9">
        <f t="shared" si="2"/>
        <v>3.0499999999999545</v>
      </c>
      <c r="E116" s="163">
        <v>3</v>
      </c>
      <c r="F116" s="162">
        <f t="shared" si="3"/>
        <v>98.36065573770638</v>
      </c>
      <c r="G116" s="163">
        <v>2.18</v>
      </c>
      <c r="H116" s="162">
        <f t="shared" si="1"/>
        <v>71.47540983606665</v>
      </c>
      <c r="K116" s="159" t="s">
        <v>70</v>
      </c>
      <c r="L116" s="109" t="s">
        <v>72</v>
      </c>
      <c r="M116" s="109"/>
    </row>
    <row r="117" spans="3:13" ht="12.75">
      <c r="C117" s="9"/>
      <c r="E117" s="163"/>
      <c r="F117" s="162"/>
      <c r="G117" s="163"/>
      <c r="H117" s="162"/>
      <c r="L117" s="109"/>
      <c r="M117" s="109"/>
    </row>
    <row r="118" spans="3:13" ht="12.75">
      <c r="C118" s="9"/>
      <c r="E118" s="163"/>
      <c r="F118" s="162"/>
      <c r="G118" s="163"/>
      <c r="H118" s="162"/>
      <c r="L118" s="109"/>
      <c r="M118" s="109"/>
    </row>
    <row r="119" spans="3:13" ht="12.75">
      <c r="C119" s="9"/>
      <c r="E119" s="163"/>
      <c r="F119" s="162"/>
      <c r="G119" s="163"/>
      <c r="H119" s="162"/>
      <c r="L119" s="109"/>
      <c r="M119" s="109"/>
    </row>
    <row r="120" spans="3:13" ht="12.75">
      <c r="C120" s="9"/>
      <c r="E120" s="163"/>
      <c r="F120" s="162"/>
      <c r="G120" s="163"/>
      <c r="H120" s="162"/>
      <c r="L120" s="109"/>
      <c r="M120" s="109"/>
    </row>
    <row r="121" spans="3:13" ht="12.75">
      <c r="C121" s="9"/>
      <c r="E121" s="163"/>
      <c r="F121" s="162"/>
      <c r="G121" s="163"/>
      <c r="H121" s="162"/>
      <c r="L121" s="109"/>
      <c r="M121" s="109"/>
    </row>
    <row r="122" spans="3:13" ht="12.75">
      <c r="C122" s="9"/>
      <c r="E122" s="163"/>
      <c r="F122" s="162"/>
      <c r="G122" s="163"/>
      <c r="H122" s="162"/>
      <c r="L122" s="109"/>
      <c r="M122" s="109"/>
    </row>
    <row r="123" spans="3:13" ht="12.75">
      <c r="C123" s="9"/>
      <c r="E123" s="163"/>
      <c r="F123" s="162"/>
      <c r="G123" s="163"/>
      <c r="H123" s="162"/>
      <c r="L123" s="109"/>
      <c r="M123" s="109"/>
    </row>
    <row r="124" spans="3:13" ht="12.75">
      <c r="C124" s="9"/>
      <c r="E124" s="163"/>
      <c r="F124" s="162"/>
      <c r="G124" s="163"/>
      <c r="H124" s="162"/>
      <c r="L124" s="109"/>
      <c r="M124" s="109"/>
    </row>
    <row r="125" spans="3:13" ht="12.75">
      <c r="C125" s="9"/>
      <c r="E125" s="163"/>
      <c r="F125" s="162"/>
      <c r="G125" s="163"/>
      <c r="H125" s="162"/>
      <c r="L125" s="109"/>
      <c r="M125" s="109"/>
    </row>
    <row r="126" spans="3:13" ht="12.75">
      <c r="C126" s="9"/>
      <c r="E126" s="163"/>
      <c r="F126" s="162"/>
      <c r="G126" s="163"/>
      <c r="H126" s="162"/>
      <c r="L126" s="109"/>
      <c r="M126" s="109"/>
    </row>
    <row r="127" spans="3:13" ht="12.75">
      <c r="C127" s="9"/>
      <c r="E127" s="163"/>
      <c r="F127" s="162"/>
      <c r="G127" s="163"/>
      <c r="H127" s="162"/>
      <c r="L127" s="109"/>
      <c r="M127" s="109"/>
    </row>
    <row r="128" spans="3:13" ht="12.75">
      <c r="C128" s="9"/>
      <c r="E128" s="163"/>
      <c r="F128" s="162"/>
      <c r="G128" s="163"/>
      <c r="H128" s="162"/>
      <c r="L128" s="109"/>
      <c r="M128" s="109"/>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&amp;L&amp;"Arial,Bold"&amp;12CE 11-04&amp;C&amp;"Arial,Bold"&amp;14GEOTECHNICAL LOG</oddFooter>
  </headerFooter>
</worksheet>
</file>

<file path=xl/worksheets/sheet5.xml><?xml version="1.0" encoding="utf-8"?>
<worksheet xmlns="http://schemas.openxmlformats.org/spreadsheetml/2006/main" xmlns:r="http://schemas.openxmlformats.org/officeDocument/2006/relationships">
  <dimension ref="A1:V27"/>
  <sheetViews>
    <sheetView view="pageBreakPreview" zoomScale="60" workbookViewId="0" topLeftCell="A1">
      <selection activeCell="I26" sqref="I26"/>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 min="14" max="15" width="12.28125" style="0" customWidth="1"/>
    <col min="16" max="16" width="0.9921875" style="0" customWidth="1"/>
    <col min="19" max="19" width="0.9921875" style="0" customWidth="1"/>
  </cols>
  <sheetData>
    <row r="1" spans="1:22" ht="29.25" customHeight="1">
      <c r="A1" s="291" t="s">
        <v>381</v>
      </c>
      <c r="B1" s="291"/>
      <c r="C1" s="291"/>
      <c r="D1" s="291"/>
      <c r="E1" s="291"/>
      <c r="F1" s="291"/>
      <c r="G1" s="291"/>
      <c r="H1" s="291"/>
      <c r="I1" s="291"/>
      <c r="J1" s="291"/>
      <c r="K1" s="291"/>
      <c r="L1" s="291" t="s">
        <v>382</v>
      </c>
      <c r="M1" s="291"/>
      <c r="N1" s="291"/>
      <c r="O1" s="291"/>
      <c r="P1" s="291"/>
      <c r="Q1" s="291"/>
      <c r="R1" s="291"/>
      <c r="S1" s="291"/>
      <c r="T1" s="291"/>
      <c r="U1" s="291"/>
      <c r="V1" s="291"/>
    </row>
    <row r="2" spans="3:11" ht="3.75" customHeight="1">
      <c r="C2" s="15"/>
      <c r="D2" s="12"/>
      <c r="E2" s="13"/>
      <c r="F2" s="11"/>
      <c r="H2" s="11"/>
      <c r="J2" s="12"/>
      <c r="K2" s="13"/>
    </row>
    <row r="3" spans="1:18" ht="59.25" customHeight="1">
      <c r="A3" s="20" t="s">
        <v>19</v>
      </c>
      <c r="B3" s="38" t="s">
        <v>8</v>
      </c>
      <c r="C3" s="38" t="s">
        <v>9</v>
      </c>
      <c r="D3" s="17"/>
      <c r="E3" s="16" t="s">
        <v>34</v>
      </c>
      <c r="F3" s="18"/>
      <c r="G3" s="20" t="s">
        <v>19</v>
      </c>
      <c r="H3" s="38" t="s">
        <v>8</v>
      </c>
      <c r="I3" s="38" t="s">
        <v>9</v>
      </c>
      <c r="J3" s="17"/>
      <c r="K3" s="16" t="s">
        <v>34</v>
      </c>
      <c r="M3" s="20" t="s">
        <v>19</v>
      </c>
      <c r="N3" s="38" t="s">
        <v>8</v>
      </c>
      <c r="O3" s="38" t="s">
        <v>9</v>
      </c>
      <c r="P3" s="17"/>
      <c r="Q3" s="16" t="s">
        <v>34</v>
      </c>
      <c r="R3" s="18"/>
    </row>
    <row r="4" ht="3.75" customHeight="1"/>
    <row r="5" spans="1:19" ht="25.5" customHeight="1">
      <c r="A5" s="145">
        <v>1</v>
      </c>
      <c r="B5" s="145">
        <v>0</v>
      </c>
      <c r="C5" s="8">
        <v>9.1</v>
      </c>
      <c r="D5" s="111"/>
      <c r="E5" s="10"/>
      <c r="F5" s="11"/>
      <c r="G5" s="110">
        <v>24</v>
      </c>
      <c r="H5" s="9">
        <v>116.53</v>
      </c>
      <c r="I5" s="9">
        <v>121.25</v>
      </c>
      <c r="J5" s="12"/>
      <c r="K5" s="10"/>
      <c r="M5" s="110">
        <v>47</v>
      </c>
      <c r="N5" s="111">
        <v>232.88</v>
      </c>
      <c r="O5" s="111">
        <v>238.24</v>
      </c>
      <c r="P5" s="12"/>
      <c r="Q5" s="10"/>
      <c r="R5" s="11"/>
      <c r="S5" s="12"/>
    </row>
    <row r="6" spans="1:19" ht="25.5" customHeight="1">
      <c r="A6" s="145">
        <v>2</v>
      </c>
      <c r="B6" s="8">
        <v>9.1</v>
      </c>
      <c r="C6" s="146">
        <v>12.8</v>
      </c>
      <c r="D6" s="111"/>
      <c r="E6" s="10"/>
      <c r="F6" s="11"/>
      <c r="G6" s="110">
        <v>25</v>
      </c>
      <c r="H6" s="9">
        <v>121.25</v>
      </c>
      <c r="I6" s="9">
        <v>126.33</v>
      </c>
      <c r="J6" s="12"/>
      <c r="K6" s="10"/>
      <c r="M6" s="110">
        <v>48</v>
      </c>
      <c r="N6" s="111">
        <v>238.24</v>
      </c>
      <c r="O6" s="111">
        <v>243.59</v>
      </c>
      <c r="P6" s="12"/>
      <c r="Q6" s="10"/>
      <c r="R6" s="11"/>
      <c r="S6" s="12"/>
    </row>
    <row r="7" spans="1:19" ht="25.5" customHeight="1">
      <c r="A7" s="145">
        <v>3</v>
      </c>
      <c r="B7" s="146">
        <v>12.8</v>
      </c>
      <c r="C7" s="146">
        <v>17.19</v>
      </c>
      <c r="D7" s="111"/>
      <c r="E7" s="10"/>
      <c r="F7" s="11"/>
      <c r="G7" s="110">
        <v>26</v>
      </c>
      <c r="H7" s="9">
        <v>126.33</v>
      </c>
      <c r="I7" s="9">
        <v>131.06</v>
      </c>
      <c r="J7" s="12"/>
      <c r="K7" s="10"/>
      <c r="M7" s="110">
        <v>49</v>
      </c>
      <c r="N7" s="111">
        <v>243.59</v>
      </c>
      <c r="O7" s="111">
        <v>248.51</v>
      </c>
      <c r="P7" s="12"/>
      <c r="Q7" s="10"/>
      <c r="R7" s="11"/>
      <c r="S7" s="12"/>
    </row>
    <row r="8" spans="1:19" ht="25.5" customHeight="1">
      <c r="A8" s="145">
        <v>4</v>
      </c>
      <c r="B8" s="146">
        <v>17.19</v>
      </c>
      <c r="C8" s="146">
        <v>22.37</v>
      </c>
      <c r="D8" s="111"/>
      <c r="E8" s="10"/>
      <c r="F8" s="11"/>
      <c r="G8" s="110">
        <v>27</v>
      </c>
      <c r="H8" s="9">
        <v>131.06</v>
      </c>
      <c r="I8" s="9">
        <v>136.8</v>
      </c>
      <c r="J8" s="12"/>
      <c r="K8" s="10"/>
      <c r="M8" s="110">
        <v>50</v>
      </c>
      <c r="N8" s="111">
        <v>248.51</v>
      </c>
      <c r="O8" s="111">
        <v>252.98</v>
      </c>
      <c r="P8" s="12"/>
      <c r="Q8" s="10"/>
      <c r="R8" s="11"/>
      <c r="S8" s="12"/>
    </row>
    <row r="9" spans="1:19" ht="25.5" customHeight="1">
      <c r="A9" s="145">
        <v>5</v>
      </c>
      <c r="B9" s="146">
        <v>22.37</v>
      </c>
      <c r="C9" s="146">
        <v>26.7</v>
      </c>
      <c r="D9" s="111"/>
      <c r="E9" s="10"/>
      <c r="F9" s="11"/>
      <c r="G9" s="110">
        <v>28</v>
      </c>
      <c r="H9" s="9">
        <v>136.8</v>
      </c>
      <c r="I9" s="9">
        <v>141.39</v>
      </c>
      <c r="J9" s="12"/>
      <c r="K9" s="10"/>
      <c r="M9" s="110">
        <v>51</v>
      </c>
      <c r="N9" s="111">
        <v>252.98</v>
      </c>
      <c r="O9" s="111">
        <v>257.87</v>
      </c>
      <c r="P9" s="12"/>
      <c r="Q9" s="10"/>
      <c r="R9" s="11"/>
      <c r="S9" s="12"/>
    </row>
    <row r="10" spans="1:19" ht="25.5" customHeight="1">
      <c r="A10" s="145">
        <v>6</v>
      </c>
      <c r="B10" s="146">
        <v>26.7</v>
      </c>
      <c r="C10" s="146">
        <v>31.66</v>
      </c>
      <c r="D10" s="111"/>
      <c r="E10" s="10"/>
      <c r="F10" s="11"/>
      <c r="G10" s="110">
        <v>29</v>
      </c>
      <c r="H10" s="9">
        <v>141.39</v>
      </c>
      <c r="I10" s="9">
        <v>146.3</v>
      </c>
      <c r="J10" s="12"/>
      <c r="K10" s="10"/>
      <c r="M10" s="110">
        <v>52</v>
      </c>
      <c r="N10" s="111">
        <v>257.87</v>
      </c>
      <c r="O10" s="111">
        <v>262.9</v>
      </c>
      <c r="P10" s="12"/>
      <c r="Q10" s="10"/>
      <c r="R10" s="11"/>
      <c r="S10" s="12"/>
    </row>
    <row r="11" spans="1:19" ht="25.5" customHeight="1">
      <c r="A11" s="145">
        <v>7</v>
      </c>
      <c r="B11" s="146">
        <v>31.66</v>
      </c>
      <c r="C11" s="146">
        <v>36.28</v>
      </c>
      <c r="D11" s="111"/>
      <c r="E11" s="10"/>
      <c r="F11" s="11"/>
      <c r="G11" s="110">
        <v>30</v>
      </c>
      <c r="H11" s="9">
        <v>146.3</v>
      </c>
      <c r="I11" s="9">
        <v>151.12</v>
      </c>
      <c r="J11" s="12"/>
      <c r="K11" s="10"/>
      <c r="M11" s="110">
        <v>53</v>
      </c>
      <c r="N11" s="111">
        <v>262.9</v>
      </c>
      <c r="O11" s="111">
        <v>267.93</v>
      </c>
      <c r="P11" s="12"/>
      <c r="Q11" s="10"/>
      <c r="R11" s="11"/>
      <c r="S11" s="12"/>
    </row>
    <row r="12" spans="1:19" ht="25.5" customHeight="1">
      <c r="A12" s="145">
        <v>8</v>
      </c>
      <c r="B12" s="146">
        <v>36.28</v>
      </c>
      <c r="C12" s="146">
        <v>41.05</v>
      </c>
      <c r="D12" s="111"/>
      <c r="E12" s="10"/>
      <c r="F12" s="11"/>
      <c r="G12" s="110">
        <v>31</v>
      </c>
      <c r="H12" s="9">
        <v>151.12</v>
      </c>
      <c r="I12" s="9">
        <v>156.26</v>
      </c>
      <c r="J12" s="12"/>
      <c r="K12" s="10"/>
      <c r="M12" s="110">
        <v>54</v>
      </c>
      <c r="N12" s="111">
        <v>267.93</v>
      </c>
      <c r="O12" s="111">
        <v>273.11</v>
      </c>
      <c r="P12" s="12"/>
      <c r="Q12" s="10"/>
      <c r="R12" s="11"/>
      <c r="S12" s="12"/>
    </row>
    <row r="13" spans="1:19" ht="25.5" customHeight="1">
      <c r="A13" s="145">
        <v>9</v>
      </c>
      <c r="B13" s="146">
        <v>41.05</v>
      </c>
      <c r="C13" s="146">
        <v>45.77</v>
      </c>
      <c r="D13" s="12"/>
      <c r="E13" s="10"/>
      <c r="F13" s="11"/>
      <c r="G13" s="110">
        <v>32</v>
      </c>
      <c r="H13" s="9">
        <v>156.26</v>
      </c>
      <c r="I13" s="9">
        <v>161.54</v>
      </c>
      <c r="J13" s="12"/>
      <c r="K13" s="10"/>
      <c r="M13" s="110">
        <v>55</v>
      </c>
      <c r="N13" s="111">
        <v>273.1</v>
      </c>
      <c r="O13" s="111">
        <v>278.57</v>
      </c>
      <c r="P13" s="12"/>
      <c r="Q13" s="10"/>
      <c r="R13" s="11"/>
      <c r="S13" s="12"/>
    </row>
    <row r="14" spans="1:19" ht="25.5" customHeight="1">
      <c r="A14" s="145">
        <v>10</v>
      </c>
      <c r="B14" s="146">
        <v>45.77</v>
      </c>
      <c r="C14" s="146">
        <v>50.29</v>
      </c>
      <c r="D14" s="12"/>
      <c r="E14" s="10"/>
      <c r="F14" s="11"/>
      <c r="G14" s="110">
        <v>33</v>
      </c>
      <c r="H14" s="9">
        <v>161.54</v>
      </c>
      <c r="I14" s="9">
        <v>166.6</v>
      </c>
      <c r="J14" s="12"/>
      <c r="K14" s="10"/>
      <c r="M14" s="110">
        <v>56</v>
      </c>
      <c r="N14" s="111">
        <v>278.57</v>
      </c>
      <c r="O14" s="111">
        <v>283.55</v>
      </c>
      <c r="P14" s="12"/>
      <c r="Q14" s="10"/>
      <c r="R14" s="11"/>
      <c r="S14" s="12"/>
    </row>
    <row r="15" spans="1:19" ht="25.5" customHeight="1">
      <c r="A15" s="145">
        <v>11</v>
      </c>
      <c r="B15" s="146">
        <v>50.29</v>
      </c>
      <c r="C15" s="146">
        <v>56.39</v>
      </c>
      <c r="D15" s="12"/>
      <c r="E15" s="10"/>
      <c r="F15" s="11"/>
      <c r="G15" s="110">
        <v>34</v>
      </c>
      <c r="H15" s="9">
        <v>166.6</v>
      </c>
      <c r="I15" s="9">
        <v>171.35</v>
      </c>
      <c r="J15" s="12"/>
      <c r="K15" s="10"/>
      <c r="M15" s="110">
        <v>57</v>
      </c>
      <c r="N15" s="111">
        <v>283.55</v>
      </c>
      <c r="O15" s="111">
        <v>288.55</v>
      </c>
      <c r="P15" s="12"/>
      <c r="Q15" s="10"/>
      <c r="R15" s="11"/>
      <c r="S15" s="12"/>
    </row>
    <row r="16" spans="1:19" ht="25.5" customHeight="1">
      <c r="A16" s="145">
        <v>12</v>
      </c>
      <c r="B16" s="146">
        <v>56.39</v>
      </c>
      <c r="C16" s="146">
        <v>60.96</v>
      </c>
      <c r="D16" s="12"/>
      <c r="E16" s="10"/>
      <c r="F16" s="11"/>
      <c r="G16" s="110">
        <v>35</v>
      </c>
      <c r="H16" s="9">
        <v>171.35</v>
      </c>
      <c r="I16" s="9">
        <v>176.05</v>
      </c>
      <c r="J16" s="12"/>
      <c r="K16" s="10"/>
      <c r="M16" s="110">
        <v>58</v>
      </c>
      <c r="N16" s="111">
        <v>288.55</v>
      </c>
      <c r="O16" s="111">
        <v>293.73</v>
      </c>
      <c r="P16" s="12"/>
      <c r="Q16" s="10"/>
      <c r="R16" s="11"/>
      <c r="S16" s="12"/>
    </row>
    <row r="17" spans="1:19" ht="25.5" customHeight="1">
      <c r="A17" s="145">
        <v>13</v>
      </c>
      <c r="B17" s="146">
        <v>60.96</v>
      </c>
      <c r="C17" s="146">
        <v>66.88</v>
      </c>
      <c r="D17" s="12"/>
      <c r="E17" s="10"/>
      <c r="F17" s="11"/>
      <c r="G17" s="110">
        <v>36</v>
      </c>
      <c r="H17" s="9">
        <v>176.05</v>
      </c>
      <c r="I17" s="9">
        <v>181.49</v>
      </c>
      <c r="J17" s="12"/>
      <c r="K17" s="10"/>
      <c r="M17" s="110">
        <v>59</v>
      </c>
      <c r="N17" s="111">
        <v>293.73</v>
      </c>
      <c r="O17" s="111">
        <v>298.54</v>
      </c>
      <c r="P17" s="12"/>
      <c r="Q17" s="10"/>
      <c r="R17" s="11"/>
      <c r="S17" s="12"/>
    </row>
    <row r="18" spans="1:19" ht="25.5" customHeight="1">
      <c r="A18" s="145">
        <v>14</v>
      </c>
      <c r="B18" s="146">
        <v>66.88</v>
      </c>
      <c r="C18" s="111">
        <v>71.14</v>
      </c>
      <c r="D18" s="12"/>
      <c r="E18" s="10"/>
      <c r="F18" s="11"/>
      <c r="G18" s="110">
        <v>37</v>
      </c>
      <c r="H18" s="9">
        <v>181.49</v>
      </c>
      <c r="I18" s="9">
        <v>187.02</v>
      </c>
      <c r="J18" s="12"/>
      <c r="K18" s="10"/>
      <c r="M18" s="110">
        <v>60</v>
      </c>
      <c r="N18" s="111">
        <v>298.54</v>
      </c>
      <c r="O18" s="111">
        <v>303.73</v>
      </c>
      <c r="P18" s="12"/>
      <c r="Q18" s="10"/>
      <c r="R18" s="11"/>
      <c r="S18" s="12"/>
    </row>
    <row r="19" spans="1:19" ht="25.5" customHeight="1">
      <c r="A19" s="145">
        <v>15</v>
      </c>
      <c r="B19" s="111">
        <v>71.14</v>
      </c>
      <c r="C19" s="111">
        <v>76.2</v>
      </c>
      <c r="D19" s="12"/>
      <c r="E19" s="10"/>
      <c r="F19" s="11"/>
      <c r="G19" s="110">
        <v>38</v>
      </c>
      <c r="H19" s="9">
        <v>187.02</v>
      </c>
      <c r="I19" s="9">
        <v>192.25</v>
      </c>
      <c r="J19" s="12"/>
      <c r="K19" s="10"/>
      <c r="M19" s="110">
        <v>61</v>
      </c>
      <c r="N19" s="111">
        <v>303.73</v>
      </c>
      <c r="O19" s="111">
        <v>309.27</v>
      </c>
      <c r="P19" s="12"/>
      <c r="Q19" s="10"/>
      <c r="R19" s="11"/>
      <c r="S19" s="12"/>
    </row>
    <row r="20" spans="1:19" ht="25.5" customHeight="1">
      <c r="A20" s="145">
        <v>16</v>
      </c>
      <c r="B20" s="111">
        <v>76.2</v>
      </c>
      <c r="C20" s="111">
        <v>81.65</v>
      </c>
      <c r="D20" s="12"/>
      <c r="E20" s="10"/>
      <c r="F20" s="11"/>
      <c r="G20" s="110">
        <v>39</v>
      </c>
      <c r="H20" s="9">
        <v>192.25</v>
      </c>
      <c r="I20" s="9">
        <v>197.75</v>
      </c>
      <c r="J20" s="12"/>
      <c r="K20" s="10"/>
      <c r="M20" s="110">
        <v>62</v>
      </c>
      <c r="N20" s="111">
        <v>309.27</v>
      </c>
      <c r="O20" s="111">
        <v>314.4</v>
      </c>
      <c r="P20" s="12"/>
      <c r="Q20" s="10"/>
      <c r="R20" s="11"/>
      <c r="S20" s="12"/>
    </row>
    <row r="21" spans="1:19" ht="25.5" customHeight="1">
      <c r="A21" s="145">
        <v>17</v>
      </c>
      <c r="B21" s="111">
        <v>81.65</v>
      </c>
      <c r="C21" s="111">
        <v>86.63</v>
      </c>
      <c r="D21" s="12"/>
      <c r="E21" s="10"/>
      <c r="F21" s="11"/>
      <c r="G21" s="110">
        <v>40</v>
      </c>
      <c r="H21" s="9">
        <v>197.75</v>
      </c>
      <c r="I21" s="9">
        <v>202.83</v>
      </c>
      <c r="J21" s="12"/>
      <c r="K21" s="10"/>
      <c r="M21" s="110">
        <v>63</v>
      </c>
      <c r="N21" s="111">
        <v>314.4</v>
      </c>
      <c r="O21" s="111">
        <v>319.73</v>
      </c>
      <c r="P21" s="12"/>
      <c r="Q21" s="10"/>
      <c r="R21" s="11"/>
      <c r="S21" s="12"/>
    </row>
    <row r="22" spans="1:19" ht="25.5" customHeight="1">
      <c r="A22" s="145">
        <v>18</v>
      </c>
      <c r="B22" s="111">
        <v>86.63</v>
      </c>
      <c r="C22" s="111">
        <v>91.44</v>
      </c>
      <c r="D22" s="12"/>
      <c r="E22" s="10"/>
      <c r="F22" s="11"/>
      <c r="G22" s="110">
        <v>41</v>
      </c>
      <c r="H22" s="9">
        <v>202.83</v>
      </c>
      <c r="I22" s="9">
        <v>207.85</v>
      </c>
      <c r="J22" s="12"/>
      <c r="K22" s="10"/>
      <c r="M22" s="110">
        <v>64</v>
      </c>
      <c r="N22" s="111">
        <v>319.73</v>
      </c>
      <c r="O22" s="111">
        <v>324.94</v>
      </c>
      <c r="P22" s="12"/>
      <c r="Q22" s="10"/>
      <c r="R22" s="11"/>
      <c r="S22" s="12"/>
    </row>
    <row r="23" spans="1:19" ht="25.5" customHeight="1">
      <c r="A23" s="145">
        <v>19</v>
      </c>
      <c r="B23" s="111">
        <v>91.44</v>
      </c>
      <c r="C23" s="9">
        <v>96.65</v>
      </c>
      <c r="D23" s="12"/>
      <c r="E23" s="10"/>
      <c r="F23" s="11"/>
      <c r="G23" s="110">
        <v>42</v>
      </c>
      <c r="H23" s="9">
        <v>207.85</v>
      </c>
      <c r="I23" s="9">
        <v>212.86</v>
      </c>
      <c r="J23" s="12"/>
      <c r="K23" s="10"/>
      <c r="M23" s="110">
        <v>65</v>
      </c>
      <c r="N23" s="111">
        <v>324.94</v>
      </c>
      <c r="O23" s="9">
        <v>330.1</v>
      </c>
      <c r="P23" s="12"/>
      <c r="Q23" s="10"/>
      <c r="R23" s="11"/>
      <c r="S23" s="12"/>
    </row>
    <row r="24" spans="1:19" ht="25.5" customHeight="1">
      <c r="A24" s="145">
        <v>20</v>
      </c>
      <c r="B24" s="9">
        <v>96.65</v>
      </c>
      <c r="C24" s="9">
        <v>101.76</v>
      </c>
      <c r="D24" s="12"/>
      <c r="E24" s="10"/>
      <c r="F24" s="11"/>
      <c r="G24" s="110">
        <v>43</v>
      </c>
      <c r="H24" s="9">
        <v>212.86</v>
      </c>
      <c r="I24" s="9">
        <v>217.82</v>
      </c>
      <c r="J24" s="12"/>
      <c r="K24" s="10"/>
      <c r="M24" s="110">
        <v>66</v>
      </c>
      <c r="N24" s="9">
        <v>330.1</v>
      </c>
      <c r="O24" s="9">
        <v>330.71</v>
      </c>
      <c r="P24" s="12"/>
      <c r="Q24" s="10"/>
      <c r="R24" s="11"/>
      <c r="S24" s="12"/>
    </row>
    <row r="25" spans="1:19" ht="25.5" customHeight="1">
      <c r="A25" s="145">
        <v>21</v>
      </c>
      <c r="B25" s="9">
        <v>101.76</v>
      </c>
      <c r="C25" s="9">
        <v>106.77</v>
      </c>
      <c r="D25" s="12"/>
      <c r="E25" s="10"/>
      <c r="F25" s="11"/>
      <c r="G25" s="110">
        <v>44</v>
      </c>
      <c r="H25" s="9">
        <v>217.82</v>
      </c>
      <c r="I25" s="9">
        <v>222.78</v>
      </c>
      <c r="J25" s="12"/>
      <c r="K25" s="10"/>
      <c r="M25" s="110"/>
      <c r="N25" s="9"/>
      <c r="O25" s="9"/>
      <c r="P25" s="12"/>
      <c r="Q25" s="10"/>
      <c r="R25" s="11"/>
      <c r="S25" s="12"/>
    </row>
    <row r="26" spans="1:19" ht="25.5" customHeight="1">
      <c r="A26" s="145">
        <v>22</v>
      </c>
      <c r="B26" s="9">
        <v>106.77</v>
      </c>
      <c r="C26" s="9">
        <v>111.77</v>
      </c>
      <c r="D26" s="12"/>
      <c r="E26" s="10"/>
      <c r="F26" s="11"/>
      <c r="G26" s="110">
        <v>45</v>
      </c>
      <c r="H26" s="9">
        <v>222.78</v>
      </c>
      <c r="I26" s="9">
        <v>227.84</v>
      </c>
      <c r="J26" s="12"/>
      <c r="K26" s="10"/>
      <c r="M26" s="110"/>
      <c r="N26" s="9"/>
      <c r="O26" s="9"/>
      <c r="P26" s="12"/>
      <c r="Q26" s="10"/>
      <c r="R26" s="11"/>
      <c r="S26" s="12"/>
    </row>
    <row r="27" spans="1:19" ht="25.5" customHeight="1">
      <c r="A27" s="145">
        <v>23</v>
      </c>
      <c r="B27" s="9">
        <v>111.77</v>
      </c>
      <c r="C27" s="9">
        <v>116.53</v>
      </c>
      <c r="D27" s="12"/>
      <c r="E27" s="10"/>
      <c r="F27" s="11"/>
      <c r="G27" s="110">
        <v>46</v>
      </c>
      <c r="H27" s="9">
        <v>227.84</v>
      </c>
      <c r="I27" s="9">
        <v>232.88</v>
      </c>
      <c r="J27" s="12"/>
      <c r="K27" s="10"/>
      <c r="M27" s="110"/>
      <c r="N27" s="9"/>
      <c r="O27" s="9"/>
      <c r="P27" s="12"/>
      <c r="Q27" s="10"/>
      <c r="R27" s="11"/>
      <c r="S27" s="12"/>
    </row>
  </sheetData>
  <sheetProtection/>
  <mergeCells count="2">
    <mergeCell ref="A1:K1"/>
    <mergeCell ref="L1:V1"/>
  </mergeCells>
  <printOptions/>
  <pageMargins left="0.75" right="0.5" top="1" bottom="0.75" header="0.5" footer="0.5"/>
  <pageSetup horizontalDpi="600" verticalDpi="600" orientation="portrait" r:id="rId1"/>
  <headerFooter>
    <oddFooter>&amp;C&amp;"Arial,Bold"&amp;14BOX LOG</oddFooter>
  </headerFooter>
</worksheet>
</file>

<file path=xl/worksheets/sheet6.xml><?xml version="1.0" encoding="utf-8"?>
<worksheet xmlns="http://schemas.openxmlformats.org/spreadsheetml/2006/main" xmlns:r="http://schemas.openxmlformats.org/officeDocument/2006/relationships">
  <dimension ref="A3:D39"/>
  <sheetViews>
    <sheetView zoomScalePageLayoutView="0" workbookViewId="0" topLeftCell="A1">
      <selection activeCell="B23" sqref="A23:IV23"/>
    </sheetView>
  </sheetViews>
  <sheetFormatPr defaultColWidth="9.140625" defaultRowHeight="12.75"/>
  <cols>
    <col min="1" max="1" width="6.57421875" style="0" customWidth="1"/>
    <col min="2" max="2" width="13.7109375" style="2" customWidth="1"/>
    <col min="3" max="3" width="0.71875" style="0" customWidth="1"/>
    <col min="4" max="4" width="95.57421875" style="0" customWidth="1"/>
  </cols>
  <sheetData>
    <row r="3" spans="1:4" ht="30" customHeight="1">
      <c r="A3" s="292" t="s">
        <v>33</v>
      </c>
      <c r="B3" s="36" t="s">
        <v>13</v>
      </c>
      <c r="C3" s="23"/>
      <c r="D3" s="21" t="s">
        <v>32</v>
      </c>
    </row>
    <row r="4" ht="6.75" customHeight="1">
      <c r="A4" s="292"/>
    </row>
    <row r="5" spans="1:4" ht="24" customHeight="1">
      <c r="A5" s="292"/>
      <c r="B5" s="167">
        <v>14.73</v>
      </c>
      <c r="C5" s="137"/>
      <c r="D5" s="138" t="s">
        <v>100</v>
      </c>
    </row>
    <row r="6" spans="1:4" ht="24" customHeight="1">
      <c r="A6" s="292"/>
      <c r="B6" s="167">
        <v>16.3</v>
      </c>
      <c r="C6" s="137"/>
      <c r="D6" s="138" t="s">
        <v>101</v>
      </c>
    </row>
    <row r="7" spans="1:4" ht="24" customHeight="1">
      <c r="A7" s="292"/>
      <c r="B7" s="167">
        <v>18.47</v>
      </c>
      <c r="C7" s="137"/>
      <c r="D7" s="138" t="s">
        <v>102</v>
      </c>
    </row>
    <row r="8" spans="1:4" ht="24" customHeight="1">
      <c r="A8" s="292"/>
      <c r="B8" s="167">
        <v>18.97</v>
      </c>
      <c r="C8" s="137"/>
      <c r="D8" s="138" t="s">
        <v>101</v>
      </c>
    </row>
    <row r="9" spans="1:4" ht="24" customHeight="1">
      <c r="A9" s="292"/>
      <c r="B9" s="167">
        <v>19.1</v>
      </c>
      <c r="C9" s="137"/>
      <c r="D9" s="138" t="s">
        <v>103</v>
      </c>
    </row>
    <row r="10" spans="1:4" ht="24" customHeight="1">
      <c r="A10" s="292"/>
      <c r="B10" s="167">
        <v>22.81</v>
      </c>
      <c r="C10" s="137"/>
      <c r="D10" s="138" t="s">
        <v>105</v>
      </c>
    </row>
    <row r="11" spans="1:4" ht="24" customHeight="1">
      <c r="A11" s="292"/>
      <c r="B11" s="167">
        <v>31.6</v>
      </c>
      <c r="C11" s="137"/>
      <c r="D11" s="138" t="s">
        <v>104</v>
      </c>
    </row>
    <row r="12" spans="1:4" ht="24" customHeight="1">
      <c r="A12" s="292"/>
      <c r="B12" s="167">
        <v>31.78</v>
      </c>
      <c r="C12" s="137"/>
      <c r="D12" s="138" t="s">
        <v>101</v>
      </c>
    </row>
    <row r="13" spans="1:4" ht="24" customHeight="1">
      <c r="A13" s="292"/>
      <c r="B13" s="167">
        <v>36.35</v>
      </c>
      <c r="C13" s="137"/>
      <c r="D13" s="139" t="s">
        <v>129</v>
      </c>
    </row>
    <row r="14" spans="1:4" ht="24" customHeight="1">
      <c r="A14" s="292"/>
      <c r="B14" s="167">
        <v>109.51</v>
      </c>
      <c r="C14" s="137"/>
      <c r="D14" s="138" t="s">
        <v>196</v>
      </c>
    </row>
    <row r="15" spans="1:4" ht="24" customHeight="1">
      <c r="A15" s="292"/>
      <c r="B15" s="167">
        <v>125.96</v>
      </c>
      <c r="C15" s="137"/>
      <c r="D15" s="138" t="s">
        <v>197</v>
      </c>
    </row>
    <row r="16" spans="1:4" ht="24" customHeight="1">
      <c r="A16" s="292"/>
      <c r="B16" s="167">
        <v>151.33</v>
      </c>
      <c r="C16" s="137"/>
      <c r="D16" s="138" t="s">
        <v>198</v>
      </c>
    </row>
    <row r="17" spans="1:4" ht="24" customHeight="1">
      <c r="A17" s="292"/>
      <c r="B17" s="167">
        <v>238.75</v>
      </c>
      <c r="C17" s="137"/>
      <c r="D17" s="138" t="s">
        <v>199</v>
      </c>
    </row>
    <row r="18" spans="1:4" ht="24" customHeight="1">
      <c r="A18" s="292"/>
      <c r="B18" s="167">
        <v>241.25</v>
      </c>
      <c r="C18" s="137"/>
      <c r="D18" s="138" t="s">
        <v>200</v>
      </c>
    </row>
    <row r="19" spans="1:4" ht="24" customHeight="1">
      <c r="A19" s="292"/>
      <c r="B19" s="167">
        <v>242.25</v>
      </c>
      <c r="C19" s="137"/>
      <c r="D19" s="168" t="s">
        <v>201</v>
      </c>
    </row>
    <row r="20" spans="1:4" ht="24" customHeight="1">
      <c r="A20" s="292"/>
      <c r="B20" s="167">
        <v>243.92</v>
      </c>
      <c r="C20" s="137"/>
      <c r="D20" s="168" t="s">
        <v>202</v>
      </c>
    </row>
    <row r="21" spans="1:4" ht="24" customHeight="1">
      <c r="A21" s="292"/>
      <c r="B21" s="167">
        <v>282.1</v>
      </c>
      <c r="C21" s="137"/>
      <c r="D21" s="168" t="s">
        <v>203</v>
      </c>
    </row>
    <row r="22" spans="1:4" ht="24" customHeight="1">
      <c r="A22" s="292"/>
      <c r="B22" s="167">
        <v>323.1</v>
      </c>
      <c r="C22" s="137"/>
      <c r="D22" s="168" t="s">
        <v>204</v>
      </c>
    </row>
    <row r="23" spans="1:4" ht="30" customHeight="1">
      <c r="A23" s="292"/>
      <c r="B23" s="36" t="s">
        <v>13</v>
      </c>
      <c r="C23" s="23"/>
      <c r="D23" s="21" t="s">
        <v>32</v>
      </c>
    </row>
    <row r="24" spans="1:4" ht="25.5" customHeight="1">
      <c r="A24" s="292"/>
      <c r="B24" s="167">
        <v>327.3</v>
      </c>
      <c r="C24" s="137"/>
      <c r="D24" s="168" t="s">
        <v>205</v>
      </c>
    </row>
    <row r="25" ht="12.75">
      <c r="A25" s="39"/>
    </row>
    <row r="26" ht="12.75">
      <c r="A26" s="39"/>
    </row>
    <row r="27" ht="12.75">
      <c r="A27" s="39"/>
    </row>
    <row r="28" ht="12.75">
      <c r="A28" s="39"/>
    </row>
    <row r="29" ht="12.75">
      <c r="A29" s="39"/>
    </row>
    <row r="30" ht="12.75">
      <c r="A30" s="39"/>
    </row>
    <row r="31" ht="12.75">
      <c r="A31" s="39"/>
    </row>
    <row r="32" ht="12.75">
      <c r="A32" s="39"/>
    </row>
    <row r="33" ht="12.75">
      <c r="A33" s="39"/>
    </row>
    <row r="34" ht="12.75">
      <c r="A34" s="39"/>
    </row>
    <row r="35" ht="12.75">
      <c r="A35" s="39"/>
    </row>
    <row r="36" ht="12.75">
      <c r="A36" s="39"/>
    </row>
    <row r="37" ht="12.75">
      <c r="A37" s="39"/>
    </row>
    <row r="38" ht="12.75">
      <c r="A38" s="39"/>
    </row>
    <row r="39" ht="12.75">
      <c r="A39" s="39"/>
    </row>
  </sheetData>
  <sheetProtection/>
  <mergeCells count="1">
    <mergeCell ref="A3:A24"/>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Q98"/>
  <sheetViews>
    <sheetView view="pageBreakPreview" zoomScale="70" zoomScaleSheetLayoutView="70" workbookViewId="0" topLeftCell="A22">
      <selection activeCell="A46" sqref="A46"/>
    </sheetView>
  </sheetViews>
  <sheetFormatPr defaultColWidth="9.140625" defaultRowHeight="12.75"/>
  <cols>
    <col min="1" max="1" width="4.57421875" style="0" customWidth="1"/>
    <col min="2" max="2" width="9.28125" style="0" customWidth="1"/>
    <col min="3" max="3" width="0.71875" style="11" customWidth="1"/>
    <col min="4" max="4" width="11.28125" style="2" customWidth="1"/>
    <col min="5" max="5" width="11.140625" style="2" customWidth="1"/>
    <col min="6" max="6" width="0.71875" style="11" customWidth="1"/>
    <col min="7" max="7" width="9.28125" style="0" customWidth="1"/>
    <col min="8" max="8" width="9.00390625" style="0" customWidth="1"/>
    <col min="9" max="9" width="0.71875" style="11" customWidth="1"/>
    <col min="10" max="10" width="9.28125" style="2" customWidth="1"/>
    <col min="11" max="11" width="0.71875" style="11" customWidth="1"/>
    <col min="12" max="12" width="9.28125" style="0" customWidth="1"/>
    <col min="13" max="13" width="6.00390625" style="0" customWidth="1"/>
    <col min="14" max="14" width="0.71875" style="11" customWidth="1"/>
    <col min="15" max="15" width="95.8515625" style="0" customWidth="1"/>
    <col min="16" max="16" width="0.71875" style="11" customWidth="1"/>
    <col min="17" max="17" width="2.8515625" style="0" customWidth="1"/>
  </cols>
  <sheetData>
    <row r="1" spans="1:17" ht="15.75">
      <c r="A1" s="291" t="s">
        <v>383</v>
      </c>
      <c r="B1" s="291"/>
      <c r="C1" s="291"/>
      <c r="D1" s="291"/>
      <c r="E1" s="291"/>
      <c r="F1" s="291"/>
      <c r="G1" s="291"/>
      <c r="H1" s="291"/>
      <c r="I1" s="291"/>
      <c r="J1" s="291"/>
      <c r="K1" s="291"/>
      <c r="L1" s="291"/>
      <c r="M1" s="291"/>
      <c r="N1" s="291"/>
      <c r="O1" s="291"/>
      <c r="P1" s="291"/>
      <c r="Q1" s="291"/>
    </row>
    <row r="2" ht="3.75" customHeight="1">
      <c r="D2" s="3"/>
    </row>
    <row r="3" spans="1:17" ht="12" customHeight="1">
      <c r="A3" s="292" t="s">
        <v>31</v>
      </c>
      <c r="B3" s="293" t="s">
        <v>30</v>
      </c>
      <c r="C3" s="31"/>
      <c r="D3" s="295" t="s">
        <v>8</v>
      </c>
      <c r="E3" s="295" t="s">
        <v>9</v>
      </c>
      <c r="F3" s="31"/>
      <c r="G3" s="297" t="s">
        <v>23</v>
      </c>
      <c r="H3" s="297" t="s">
        <v>24</v>
      </c>
      <c r="I3" s="31"/>
      <c r="J3" s="299" t="s">
        <v>28</v>
      </c>
      <c r="K3" s="31"/>
      <c r="L3" s="234" t="s">
        <v>2</v>
      </c>
      <c r="M3" s="236"/>
      <c r="N3" s="31"/>
      <c r="O3" s="301" t="s">
        <v>26</v>
      </c>
      <c r="Q3" s="303" t="s">
        <v>20</v>
      </c>
    </row>
    <row r="4" spans="1:17" ht="53.25" customHeight="1">
      <c r="A4" s="305"/>
      <c r="B4" s="294"/>
      <c r="C4" s="19"/>
      <c r="D4" s="296"/>
      <c r="E4" s="296"/>
      <c r="F4" s="19"/>
      <c r="G4" s="298"/>
      <c r="H4" s="298"/>
      <c r="I4" s="19"/>
      <c r="J4" s="300"/>
      <c r="K4" s="19"/>
      <c r="L4" s="32" t="s">
        <v>4</v>
      </c>
      <c r="M4" s="33" t="s">
        <v>27</v>
      </c>
      <c r="N4" s="19"/>
      <c r="O4" s="302"/>
      <c r="P4" s="14"/>
      <c r="Q4" s="304"/>
    </row>
    <row r="5" ht="3.75" customHeight="1">
      <c r="A5" s="305"/>
    </row>
    <row r="6" spans="1:17" ht="19.5" customHeight="1">
      <c r="A6" s="305"/>
      <c r="B6" s="276" t="s">
        <v>82</v>
      </c>
      <c r="C6" s="30"/>
      <c r="D6" s="278">
        <v>8</v>
      </c>
      <c r="E6" s="278">
        <v>9.3</v>
      </c>
      <c r="F6" s="30"/>
      <c r="G6" s="280">
        <v>60</v>
      </c>
      <c r="H6" s="280"/>
      <c r="I6" s="30"/>
      <c r="J6" s="280"/>
      <c r="K6" s="30"/>
      <c r="L6" s="27"/>
      <c r="M6" s="28"/>
      <c r="N6" s="37"/>
      <c r="O6" s="117" t="s">
        <v>90</v>
      </c>
      <c r="P6" s="30"/>
      <c r="Q6" s="40"/>
    </row>
    <row r="7" spans="1:17" ht="19.5" customHeight="1">
      <c r="A7" s="305"/>
      <c r="B7" s="277"/>
      <c r="C7" s="30"/>
      <c r="D7" s="278"/>
      <c r="E7" s="278"/>
      <c r="F7" s="30"/>
      <c r="G7" s="280"/>
      <c r="H7" s="280"/>
      <c r="I7" s="30"/>
      <c r="J7" s="280"/>
      <c r="K7" s="30"/>
      <c r="L7" s="112"/>
      <c r="M7" s="113"/>
      <c r="N7" s="37"/>
      <c r="O7" s="114"/>
      <c r="P7" s="30"/>
      <c r="Q7" s="40"/>
    </row>
    <row r="8" spans="1:17" ht="19.5" customHeight="1">
      <c r="A8" s="305"/>
      <c r="B8" s="276" t="s">
        <v>87</v>
      </c>
      <c r="C8" s="30"/>
      <c r="D8" s="278">
        <v>20.4</v>
      </c>
      <c r="E8" s="278"/>
      <c r="F8" s="30"/>
      <c r="G8" s="279">
        <v>45</v>
      </c>
      <c r="H8" s="280"/>
      <c r="I8" s="30"/>
      <c r="J8" s="280"/>
      <c r="K8" s="30"/>
      <c r="L8" s="27"/>
      <c r="M8" s="28"/>
      <c r="N8" s="37"/>
      <c r="O8" s="117" t="s">
        <v>91</v>
      </c>
      <c r="P8" s="30"/>
      <c r="Q8" s="40"/>
    </row>
    <row r="9" spans="1:17" ht="19.5" customHeight="1">
      <c r="A9" s="305"/>
      <c r="B9" s="277"/>
      <c r="C9" s="30"/>
      <c r="D9" s="278"/>
      <c r="E9" s="278"/>
      <c r="F9" s="30"/>
      <c r="G9" s="280"/>
      <c r="H9" s="280"/>
      <c r="I9" s="30"/>
      <c r="J9" s="280"/>
      <c r="K9" s="30"/>
      <c r="L9" s="112"/>
      <c r="M9" s="113"/>
      <c r="N9" s="37"/>
      <c r="O9" s="114"/>
      <c r="P9" s="30"/>
      <c r="Q9" s="40"/>
    </row>
    <row r="10" spans="1:17" ht="19.5" customHeight="1">
      <c r="A10" s="305"/>
      <c r="B10" s="276" t="s">
        <v>87</v>
      </c>
      <c r="C10" s="30"/>
      <c r="D10" s="278">
        <v>20.5</v>
      </c>
      <c r="E10" s="278"/>
      <c r="F10" s="30"/>
      <c r="G10" s="280">
        <v>55</v>
      </c>
      <c r="H10" s="280"/>
      <c r="I10" s="30"/>
      <c r="J10" s="280"/>
      <c r="K10" s="30"/>
      <c r="L10" s="27"/>
      <c r="M10" s="28"/>
      <c r="N10" s="37"/>
      <c r="O10" s="117" t="s">
        <v>92</v>
      </c>
      <c r="P10" s="30"/>
      <c r="Q10" s="40"/>
    </row>
    <row r="11" spans="1:17" ht="19.5" customHeight="1">
      <c r="A11" s="305"/>
      <c r="B11" s="277"/>
      <c r="C11" s="30"/>
      <c r="D11" s="278"/>
      <c r="E11" s="278"/>
      <c r="F11" s="30"/>
      <c r="G11" s="280"/>
      <c r="H11" s="280"/>
      <c r="I11" s="30"/>
      <c r="J11" s="280"/>
      <c r="K11" s="30"/>
      <c r="L11" s="112"/>
      <c r="M11" s="113"/>
      <c r="N11" s="37"/>
      <c r="O11" s="119"/>
      <c r="P11" s="30"/>
      <c r="Q11" s="40"/>
    </row>
    <row r="12" spans="1:17" ht="19.5" customHeight="1">
      <c r="A12" s="305"/>
      <c r="B12" s="276" t="s">
        <v>88</v>
      </c>
      <c r="C12" s="30"/>
      <c r="D12" s="278">
        <v>24.7</v>
      </c>
      <c r="E12" s="278">
        <v>24.75</v>
      </c>
      <c r="F12" s="30"/>
      <c r="G12" s="280">
        <v>20</v>
      </c>
      <c r="H12" s="280"/>
      <c r="I12" s="30"/>
      <c r="J12" s="280"/>
      <c r="K12" s="30"/>
      <c r="L12" s="27"/>
      <c r="M12" s="28"/>
      <c r="N12" s="37"/>
      <c r="O12" s="117" t="s">
        <v>93</v>
      </c>
      <c r="P12" s="30"/>
      <c r="Q12" s="40"/>
    </row>
    <row r="13" spans="1:17" ht="19.5" customHeight="1">
      <c r="A13" s="305"/>
      <c r="B13" s="277"/>
      <c r="C13" s="30"/>
      <c r="D13" s="278"/>
      <c r="E13" s="278"/>
      <c r="F13" s="30"/>
      <c r="G13" s="280"/>
      <c r="H13" s="280"/>
      <c r="I13" s="30"/>
      <c r="J13" s="280"/>
      <c r="K13" s="30"/>
      <c r="L13" s="112"/>
      <c r="M13" s="113"/>
      <c r="N13" s="37"/>
      <c r="O13" s="114"/>
      <c r="P13" s="30"/>
      <c r="Q13" s="40"/>
    </row>
    <row r="14" spans="1:17" ht="19.5" customHeight="1">
      <c r="A14" s="305"/>
      <c r="B14" s="276" t="s">
        <v>87</v>
      </c>
      <c r="C14" s="30"/>
      <c r="D14" s="278">
        <v>31.69</v>
      </c>
      <c r="E14" s="278"/>
      <c r="F14" s="30"/>
      <c r="G14" s="306">
        <v>50</v>
      </c>
      <c r="H14" s="280"/>
      <c r="I14" s="30"/>
      <c r="J14" s="280"/>
      <c r="K14" s="30"/>
      <c r="L14" s="27"/>
      <c r="M14" s="28"/>
      <c r="N14" s="37"/>
      <c r="O14" s="117" t="s">
        <v>94</v>
      </c>
      <c r="P14" s="30"/>
      <c r="Q14" s="40"/>
    </row>
    <row r="15" spans="1:17" ht="19.5" customHeight="1">
      <c r="A15" s="305"/>
      <c r="B15" s="277"/>
      <c r="C15" s="30"/>
      <c r="D15" s="278"/>
      <c r="E15" s="278"/>
      <c r="F15" s="30"/>
      <c r="G15" s="278"/>
      <c r="H15" s="280"/>
      <c r="I15" s="30"/>
      <c r="J15" s="280"/>
      <c r="K15" s="30"/>
      <c r="L15" s="112"/>
      <c r="M15" s="113"/>
      <c r="N15" s="37"/>
      <c r="O15" s="114"/>
      <c r="P15" s="30"/>
      <c r="Q15" s="40"/>
    </row>
    <row r="16" spans="1:17" ht="19.5" customHeight="1">
      <c r="A16" s="305"/>
      <c r="B16" s="276" t="s">
        <v>89</v>
      </c>
      <c r="C16" s="30"/>
      <c r="D16" s="278">
        <v>3325</v>
      </c>
      <c r="E16" s="278"/>
      <c r="F16" s="30"/>
      <c r="G16" s="279">
        <v>60</v>
      </c>
      <c r="H16" s="280"/>
      <c r="I16" s="30"/>
      <c r="J16" s="280"/>
      <c r="K16" s="30"/>
      <c r="L16" s="27"/>
      <c r="M16" s="28"/>
      <c r="N16" s="37"/>
      <c r="O16" s="117" t="s">
        <v>95</v>
      </c>
      <c r="P16" s="30"/>
      <c r="Q16" s="40"/>
    </row>
    <row r="17" spans="1:17" ht="19.5" customHeight="1">
      <c r="A17" s="305"/>
      <c r="B17" s="277"/>
      <c r="C17" s="30"/>
      <c r="D17" s="278"/>
      <c r="E17" s="278"/>
      <c r="F17" s="30"/>
      <c r="G17" s="280"/>
      <c r="H17" s="280"/>
      <c r="I17" s="30"/>
      <c r="J17" s="280"/>
      <c r="K17" s="30"/>
      <c r="L17" s="112"/>
      <c r="M17" s="113"/>
      <c r="N17" s="37"/>
      <c r="O17" s="114"/>
      <c r="P17" s="30"/>
      <c r="Q17" s="40"/>
    </row>
    <row r="18" spans="1:17" ht="19.5" customHeight="1">
      <c r="A18" s="305"/>
      <c r="B18" s="276" t="s">
        <v>88</v>
      </c>
      <c r="C18" s="30"/>
      <c r="D18" s="278">
        <v>35.8</v>
      </c>
      <c r="E18" s="278"/>
      <c r="F18" s="30"/>
      <c r="G18" s="280">
        <v>60</v>
      </c>
      <c r="H18" s="280"/>
      <c r="I18" s="30"/>
      <c r="J18" s="280"/>
      <c r="K18" s="30"/>
      <c r="L18" s="27"/>
      <c r="M18" s="28"/>
      <c r="N18" s="37"/>
      <c r="O18" s="117" t="s">
        <v>96</v>
      </c>
      <c r="P18" s="30"/>
      <c r="Q18" s="40"/>
    </row>
    <row r="19" spans="1:17" ht="19.5" customHeight="1">
      <c r="A19" s="305"/>
      <c r="B19" s="277"/>
      <c r="C19" s="30"/>
      <c r="D19" s="278"/>
      <c r="E19" s="278"/>
      <c r="F19" s="30"/>
      <c r="G19" s="280"/>
      <c r="H19" s="280"/>
      <c r="I19" s="30"/>
      <c r="J19" s="280"/>
      <c r="K19" s="30"/>
      <c r="L19" s="112"/>
      <c r="M19" s="113"/>
      <c r="N19" s="37"/>
      <c r="O19" s="114"/>
      <c r="P19" s="30"/>
      <c r="Q19" s="40"/>
    </row>
    <row r="20" spans="1:17" ht="19.5" customHeight="1">
      <c r="A20" s="305"/>
      <c r="B20" s="276" t="s">
        <v>88</v>
      </c>
      <c r="C20" s="30"/>
      <c r="D20" s="278">
        <v>36</v>
      </c>
      <c r="E20" s="278"/>
      <c r="F20" s="30"/>
      <c r="G20" s="280">
        <v>60</v>
      </c>
      <c r="H20" s="280"/>
      <c r="I20" s="30"/>
      <c r="J20" s="280"/>
      <c r="K20" s="30"/>
      <c r="L20" s="27"/>
      <c r="M20" s="28"/>
      <c r="N20" s="37"/>
      <c r="O20" s="117" t="s">
        <v>97</v>
      </c>
      <c r="P20" s="30"/>
      <c r="Q20" s="40"/>
    </row>
    <row r="21" spans="1:17" ht="19.5" customHeight="1">
      <c r="A21" s="305"/>
      <c r="B21" s="277"/>
      <c r="C21" s="30"/>
      <c r="D21" s="278"/>
      <c r="E21" s="278"/>
      <c r="F21" s="30"/>
      <c r="G21" s="280"/>
      <c r="H21" s="280"/>
      <c r="I21" s="30"/>
      <c r="J21" s="280"/>
      <c r="K21" s="30"/>
      <c r="L21" s="112"/>
      <c r="M21" s="113"/>
      <c r="N21" s="37"/>
      <c r="O21" s="114"/>
      <c r="P21" s="30"/>
      <c r="Q21" s="40"/>
    </row>
    <row r="22" spans="1:17" ht="19.5" customHeight="1">
      <c r="A22" s="305"/>
      <c r="B22" s="276" t="s">
        <v>88</v>
      </c>
      <c r="C22" s="30"/>
      <c r="D22" s="278">
        <v>39.9</v>
      </c>
      <c r="E22" s="278"/>
      <c r="F22" s="30"/>
      <c r="G22" s="280">
        <v>60</v>
      </c>
      <c r="H22" s="280"/>
      <c r="I22" s="30"/>
      <c r="J22" s="280"/>
      <c r="K22" s="30"/>
      <c r="L22" s="27"/>
      <c r="M22" s="28"/>
      <c r="N22" s="37"/>
      <c r="O22" s="119" t="s">
        <v>98</v>
      </c>
      <c r="P22" s="30"/>
      <c r="Q22" s="40"/>
    </row>
    <row r="23" spans="1:17" ht="19.5" customHeight="1">
      <c r="A23" s="305"/>
      <c r="B23" s="277"/>
      <c r="C23" s="30"/>
      <c r="D23" s="278"/>
      <c r="E23" s="278"/>
      <c r="F23" s="30"/>
      <c r="G23" s="280"/>
      <c r="H23" s="280"/>
      <c r="I23" s="30"/>
      <c r="J23" s="280"/>
      <c r="K23" s="30"/>
      <c r="L23" s="112"/>
      <c r="M23" s="113"/>
      <c r="N23" s="37"/>
      <c r="O23" s="114"/>
      <c r="P23" s="30"/>
      <c r="Q23" s="40"/>
    </row>
    <row r="24" spans="1:17" ht="19.5" customHeight="1">
      <c r="A24" s="305"/>
      <c r="B24" s="276" t="s">
        <v>87</v>
      </c>
      <c r="C24" s="30"/>
      <c r="D24" s="278">
        <v>38.85</v>
      </c>
      <c r="E24" s="306"/>
      <c r="F24" s="30"/>
      <c r="G24" s="279">
        <v>60</v>
      </c>
      <c r="H24" s="280"/>
      <c r="I24" s="30"/>
      <c r="J24" s="280"/>
      <c r="K24" s="30"/>
      <c r="L24" s="27"/>
      <c r="M24" s="28"/>
      <c r="N24" s="37"/>
      <c r="O24" s="117" t="s">
        <v>99</v>
      </c>
      <c r="P24" s="30"/>
      <c r="Q24" s="40"/>
    </row>
    <row r="25" spans="1:17" ht="19.5" customHeight="1">
      <c r="A25" s="305"/>
      <c r="B25" s="277"/>
      <c r="C25" s="30"/>
      <c r="D25" s="278"/>
      <c r="E25" s="278"/>
      <c r="F25" s="279"/>
      <c r="G25" s="280"/>
      <c r="H25" s="280"/>
      <c r="I25" s="30"/>
      <c r="J25" s="280"/>
      <c r="K25" s="30"/>
      <c r="L25" s="112"/>
      <c r="M25" s="113"/>
      <c r="N25" s="37"/>
      <c r="O25" s="114"/>
      <c r="P25" s="30"/>
      <c r="Q25" s="40"/>
    </row>
    <row r="26" spans="1:17" ht="19.5" customHeight="1">
      <c r="A26" s="305"/>
      <c r="B26" s="276" t="s">
        <v>113</v>
      </c>
      <c r="C26" s="30"/>
      <c r="D26" s="278">
        <v>36.35</v>
      </c>
      <c r="E26" s="278">
        <v>75.3</v>
      </c>
      <c r="F26" s="280"/>
      <c r="G26" s="280">
        <v>55</v>
      </c>
      <c r="H26" s="280"/>
      <c r="I26" s="30"/>
      <c r="J26" s="280"/>
      <c r="K26" s="30"/>
      <c r="L26" s="27"/>
      <c r="M26" s="28"/>
      <c r="N26" s="37"/>
      <c r="O26" s="280" t="s">
        <v>120</v>
      </c>
      <c r="P26" s="30"/>
      <c r="Q26" s="40"/>
    </row>
    <row r="27" spans="1:17" ht="19.5" customHeight="1">
      <c r="A27" s="305"/>
      <c r="B27" s="277"/>
      <c r="C27" s="30"/>
      <c r="D27" s="278"/>
      <c r="E27" s="278"/>
      <c r="F27" s="30"/>
      <c r="G27" s="280"/>
      <c r="H27" s="280"/>
      <c r="I27" s="30"/>
      <c r="J27" s="280"/>
      <c r="K27" s="30"/>
      <c r="L27" s="112"/>
      <c r="M27" s="113"/>
      <c r="N27" s="37"/>
      <c r="O27" s="280"/>
      <c r="P27" s="30"/>
      <c r="Q27" s="40"/>
    </row>
    <row r="28" spans="1:17" ht="19.5" customHeight="1">
      <c r="A28" s="305"/>
      <c r="B28" s="276" t="s">
        <v>85</v>
      </c>
      <c r="C28" s="30"/>
      <c r="D28" s="278">
        <v>36.35</v>
      </c>
      <c r="E28" s="278">
        <v>76.26</v>
      </c>
      <c r="F28" s="30"/>
      <c r="G28" s="280" t="s">
        <v>121</v>
      </c>
      <c r="H28" s="280"/>
      <c r="I28" s="30"/>
      <c r="J28" s="280"/>
      <c r="K28" s="30"/>
      <c r="L28" s="27"/>
      <c r="M28" s="28"/>
      <c r="N28" s="37"/>
      <c r="O28" s="117" t="s">
        <v>122</v>
      </c>
      <c r="P28" s="30"/>
      <c r="Q28" s="40"/>
    </row>
    <row r="29" spans="1:17" ht="19.5" customHeight="1">
      <c r="A29" s="305"/>
      <c r="B29" s="277"/>
      <c r="C29" s="30"/>
      <c r="D29" s="278"/>
      <c r="E29" s="278"/>
      <c r="F29" s="30"/>
      <c r="G29" s="280"/>
      <c r="H29" s="280"/>
      <c r="I29" s="30"/>
      <c r="J29" s="280"/>
      <c r="K29" s="30"/>
      <c r="L29" s="112"/>
      <c r="M29" s="113"/>
      <c r="N29" s="37"/>
      <c r="O29" s="114"/>
      <c r="P29" s="30"/>
      <c r="Q29" s="40"/>
    </row>
    <row r="30" spans="1:17" ht="19.5" customHeight="1">
      <c r="A30" s="305"/>
      <c r="B30" s="276" t="s">
        <v>113</v>
      </c>
      <c r="C30" s="30"/>
      <c r="D30" s="278">
        <v>75.3</v>
      </c>
      <c r="E30" s="278">
        <v>76.26</v>
      </c>
      <c r="F30" s="30"/>
      <c r="G30" s="280">
        <v>30</v>
      </c>
      <c r="H30" s="280"/>
      <c r="I30" s="30"/>
      <c r="J30" s="280"/>
      <c r="K30" s="30"/>
      <c r="L30" s="27"/>
      <c r="M30" s="28"/>
      <c r="N30" s="37"/>
      <c r="O30" s="117" t="s">
        <v>123</v>
      </c>
      <c r="P30" s="30"/>
      <c r="Q30" s="40"/>
    </row>
    <row r="31" spans="1:17" ht="19.5" customHeight="1">
      <c r="A31" s="305"/>
      <c r="B31" s="277"/>
      <c r="C31" s="30"/>
      <c r="D31" s="278"/>
      <c r="E31" s="278"/>
      <c r="F31" s="30"/>
      <c r="G31" s="280"/>
      <c r="H31" s="280"/>
      <c r="I31" s="30"/>
      <c r="J31" s="280"/>
      <c r="K31" s="30"/>
      <c r="L31" s="112"/>
      <c r="M31" s="113"/>
      <c r="N31" s="37"/>
      <c r="O31" s="114"/>
      <c r="P31" s="30"/>
      <c r="Q31" s="40"/>
    </row>
    <row r="32" spans="1:17" ht="19.5" customHeight="1">
      <c r="A32" s="305"/>
      <c r="B32" s="276" t="s">
        <v>88</v>
      </c>
      <c r="C32" s="30"/>
      <c r="D32" s="278">
        <v>85.15</v>
      </c>
      <c r="E32" s="278">
        <v>86.55</v>
      </c>
      <c r="F32" s="30"/>
      <c r="G32" s="280">
        <v>50</v>
      </c>
      <c r="H32" s="280"/>
      <c r="I32" s="30"/>
      <c r="J32" s="280"/>
      <c r="K32" s="30"/>
      <c r="L32" s="27"/>
      <c r="M32" s="28"/>
      <c r="N32" s="37"/>
      <c r="O32" s="117" t="s">
        <v>124</v>
      </c>
      <c r="P32" s="30"/>
      <c r="Q32" s="143"/>
    </row>
    <row r="33" spans="2:17" ht="12.75">
      <c r="B33" s="277"/>
      <c r="C33" s="30"/>
      <c r="D33" s="278"/>
      <c r="E33" s="278"/>
      <c r="F33" s="30"/>
      <c r="G33" s="280"/>
      <c r="H33" s="280"/>
      <c r="I33" s="30"/>
      <c r="J33" s="280"/>
      <c r="K33" s="30"/>
      <c r="L33" s="112"/>
      <c r="M33" s="113"/>
      <c r="N33" s="37"/>
      <c r="O33" s="114"/>
      <c r="P33" s="30"/>
      <c r="Q33" s="143"/>
    </row>
    <row r="34" spans="2:17" ht="12.75">
      <c r="B34" s="276" t="s">
        <v>87</v>
      </c>
      <c r="C34" s="30"/>
      <c r="D34" s="278">
        <v>84.51</v>
      </c>
      <c r="E34" s="278"/>
      <c r="F34" s="30"/>
      <c r="G34" s="280">
        <v>60</v>
      </c>
      <c r="H34" s="280">
        <v>180</v>
      </c>
      <c r="I34" s="30"/>
      <c r="J34" s="280"/>
      <c r="K34" s="30"/>
      <c r="L34" s="27"/>
      <c r="M34" s="28"/>
      <c r="N34" s="37"/>
      <c r="O34" s="117" t="s">
        <v>125</v>
      </c>
      <c r="P34" s="30"/>
      <c r="Q34" s="143"/>
    </row>
    <row r="35" spans="2:17" ht="12.75">
      <c r="B35" s="277"/>
      <c r="C35" s="30"/>
      <c r="D35" s="278"/>
      <c r="E35" s="278"/>
      <c r="F35" s="30"/>
      <c r="G35" s="280"/>
      <c r="H35" s="280"/>
      <c r="I35" s="30"/>
      <c r="J35" s="280"/>
      <c r="K35" s="30"/>
      <c r="L35" s="112"/>
      <c r="M35" s="113"/>
      <c r="N35" s="37"/>
      <c r="O35" s="114"/>
      <c r="P35" s="30"/>
      <c r="Q35" s="143"/>
    </row>
    <row r="36" spans="2:17" ht="12.75">
      <c r="B36" s="276" t="s">
        <v>87</v>
      </c>
      <c r="C36" s="30"/>
      <c r="D36" s="278">
        <v>86.6</v>
      </c>
      <c r="E36" s="278"/>
      <c r="F36" s="30"/>
      <c r="G36" s="280">
        <v>50</v>
      </c>
      <c r="H36" s="280">
        <v>90</v>
      </c>
      <c r="I36" s="30"/>
      <c r="J36" s="280"/>
      <c r="K36" s="30"/>
      <c r="L36" s="27"/>
      <c r="M36" s="28"/>
      <c r="N36" s="37"/>
      <c r="O36" s="117" t="s">
        <v>126</v>
      </c>
      <c r="P36" s="30"/>
      <c r="Q36" s="143"/>
    </row>
    <row r="37" spans="2:17" ht="12.75">
      <c r="B37" s="277"/>
      <c r="C37" s="30"/>
      <c r="D37" s="278"/>
      <c r="E37" s="278"/>
      <c r="F37" s="30"/>
      <c r="G37" s="280"/>
      <c r="H37" s="280"/>
      <c r="I37" s="30"/>
      <c r="J37" s="280"/>
      <c r="K37" s="30"/>
      <c r="L37" s="112"/>
      <c r="M37" s="113"/>
      <c r="N37" s="37"/>
      <c r="O37" s="114"/>
      <c r="P37" s="30"/>
      <c r="Q37" s="143"/>
    </row>
    <row r="38" spans="2:17" ht="12.75">
      <c r="B38" s="276" t="s">
        <v>87</v>
      </c>
      <c r="C38" s="30"/>
      <c r="D38" s="278">
        <v>92.2</v>
      </c>
      <c r="E38" s="278"/>
      <c r="F38" s="30"/>
      <c r="G38" s="280">
        <v>10</v>
      </c>
      <c r="H38" s="280" t="s">
        <v>128</v>
      </c>
      <c r="I38" s="30"/>
      <c r="J38" s="280"/>
      <c r="K38" s="30"/>
      <c r="L38" s="27"/>
      <c r="M38" s="28"/>
      <c r="N38" s="37"/>
      <c r="O38" s="117" t="s">
        <v>127</v>
      </c>
      <c r="P38" s="30"/>
      <c r="Q38" s="143"/>
    </row>
    <row r="39" spans="2:17" ht="12.75">
      <c r="B39" s="277"/>
      <c r="C39" s="30"/>
      <c r="D39" s="278"/>
      <c r="E39" s="278"/>
      <c r="F39" s="30"/>
      <c r="G39" s="280"/>
      <c r="H39" s="280"/>
      <c r="I39" s="30"/>
      <c r="J39" s="280"/>
      <c r="K39" s="30"/>
      <c r="L39" s="112"/>
      <c r="M39" s="113"/>
      <c r="N39" s="37"/>
      <c r="O39" s="114"/>
      <c r="P39" s="30"/>
      <c r="Q39" s="143"/>
    </row>
    <row r="40" spans="2:17" ht="12.75">
      <c r="B40" s="276" t="s">
        <v>85</v>
      </c>
      <c r="C40" s="30"/>
      <c r="D40" s="278">
        <v>95.28</v>
      </c>
      <c r="E40" s="278">
        <v>109.51</v>
      </c>
      <c r="F40" s="30"/>
      <c r="G40" s="280">
        <v>45</v>
      </c>
      <c r="H40" s="280"/>
      <c r="I40" s="30"/>
      <c r="J40" s="280"/>
      <c r="K40" s="30"/>
      <c r="L40" s="27"/>
      <c r="M40" s="28"/>
      <c r="N40" s="37"/>
      <c r="O40" s="117" t="s">
        <v>208</v>
      </c>
      <c r="P40" s="30"/>
      <c r="Q40" s="143"/>
    </row>
    <row r="41" spans="2:17" ht="12.75">
      <c r="B41" s="277"/>
      <c r="C41" s="30"/>
      <c r="D41" s="278"/>
      <c r="E41" s="278"/>
      <c r="F41" s="30"/>
      <c r="G41" s="280"/>
      <c r="H41" s="280"/>
      <c r="I41" s="30"/>
      <c r="J41" s="280"/>
      <c r="K41" s="30"/>
      <c r="L41" s="112"/>
      <c r="M41" s="113"/>
      <c r="N41" s="37"/>
      <c r="O41" s="114"/>
      <c r="P41" s="30"/>
      <c r="Q41" s="143"/>
    </row>
    <row r="42" spans="2:17" ht="12.75">
      <c r="B42" s="276" t="s">
        <v>88</v>
      </c>
      <c r="C42" s="30"/>
      <c r="D42" s="278">
        <v>95.28</v>
      </c>
      <c r="E42" s="278">
        <v>109.51</v>
      </c>
      <c r="F42" s="30"/>
      <c r="G42" s="280">
        <v>45</v>
      </c>
      <c r="H42" s="280"/>
      <c r="I42" s="30"/>
      <c r="J42" s="280"/>
      <c r="K42" s="30"/>
      <c r="L42" s="27"/>
      <c r="M42" s="28"/>
      <c r="N42" s="37"/>
      <c r="O42" s="117" t="s">
        <v>209</v>
      </c>
      <c r="P42" s="30"/>
      <c r="Q42" s="143"/>
    </row>
    <row r="43" spans="2:17" ht="12.75">
      <c r="B43" s="277"/>
      <c r="C43" s="30"/>
      <c r="D43" s="278"/>
      <c r="E43" s="278"/>
      <c r="F43" s="30"/>
      <c r="G43" s="280"/>
      <c r="H43" s="280"/>
      <c r="I43" s="30"/>
      <c r="J43" s="280"/>
      <c r="K43" s="30"/>
      <c r="L43" s="112"/>
      <c r="M43" s="113"/>
      <c r="N43" s="37"/>
      <c r="O43" s="114"/>
      <c r="P43" s="30"/>
      <c r="Q43" s="143"/>
    </row>
    <row r="44" spans="2:17" ht="12.75">
      <c r="B44" s="202"/>
      <c r="C44" s="30"/>
      <c r="D44" s="203"/>
      <c r="E44" s="203"/>
      <c r="F44" s="30"/>
      <c r="G44" s="204"/>
      <c r="H44" s="204"/>
      <c r="I44" s="30"/>
      <c r="J44" s="204"/>
      <c r="K44" s="30"/>
      <c r="L44" s="30"/>
      <c r="M44" s="206"/>
      <c r="N44" s="37"/>
      <c r="O44" s="208"/>
      <c r="P44" s="30"/>
      <c r="Q44" s="204"/>
    </row>
    <row r="45" spans="1:17" ht="15.75">
      <c r="A45" s="291" t="s">
        <v>384</v>
      </c>
      <c r="B45" s="291"/>
      <c r="C45" s="291"/>
      <c r="D45" s="291"/>
      <c r="E45" s="291"/>
      <c r="F45" s="291"/>
      <c r="G45" s="291"/>
      <c r="H45" s="291"/>
      <c r="I45" s="291"/>
      <c r="J45" s="291"/>
      <c r="K45" s="291"/>
      <c r="L45" s="291"/>
      <c r="M45" s="291"/>
      <c r="N45" s="291"/>
      <c r="O45" s="291"/>
      <c r="P45" s="291"/>
      <c r="Q45" s="291"/>
    </row>
    <row r="46" spans="1:17" ht="12" customHeight="1">
      <c r="A46" s="205"/>
      <c r="B46" s="293" t="s">
        <v>30</v>
      </c>
      <c r="C46" s="31"/>
      <c r="D46" s="295" t="s">
        <v>8</v>
      </c>
      <c r="E46" s="295" t="s">
        <v>9</v>
      </c>
      <c r="F46" s="31"/>
      <c r="G46" s="297" t="s">
        <v>23</v>
      </c>
      <c r="H46" s="297" t="s">
        <v>24</v>
      </c>
      <c r="I46" s="31"/>
      <c r="J46" s="299" t="s">
        <v>28</v>
      </c>
      <c r="K46" s="31"/>
      <c r="L46" s="234" t="s">
        <v>2</v>
      </c>
      <c r="M46" s="236"/>
      <c r="N46" s="31"/>
      <c r="O46" s="301" t="s">
        <v>26</v>
      </c>
      <c r="Q46" s="303" t="s">
        <v>20</v>
      </c>
    </row>
    <row r="47" spans="1:17" ht="53.25" customHeight="1">
      <c r="A47" s="205"/>
      <c r="B47" s="294"/>
      <c r="C47" s="19"/>
      <c r="D47" s="296"/>
      <c r="E47" s="296"/>
      <c r="F47" s="19"/>
      <c r="G47" s="298"/>
      <c r="H47" s="298"/>
      <c r="I47" s="19"/>
      <c r="J47" s="300"/>
      <c r="K47" s="19"/>
      <c r="L47" s="32" t="s">
        <v>4</v>
      </c>
      <c r="M47" s="33" t="s">
        <v>27</v>
      </c>
      <c r="N47" s="19"/>
      <c r="O47" s="302"/>
      <c r="P47" s="14"/>
      <c r="Q47" s="304"/>
    </row>
    <row r="48" spans="2:17" ht="12.75">
      <c r="B48" s="276" t="s">
        <v>88</v>
      </c>
      <c r="C48" s="30"/>
      <c r="D48" s="278">
        <v>125.96</v>
      </c>
      <c r="E48" s="278">
        <v>149.45</v>
      </c>
      <c r="F48" s="30"/>
      <c r="G48" s="280">
        <v>50</v>
      </c>
      <c r="H48" s="280"/>
      <c r="I48" s="30"/>
      <c r="J48" s="280"/>
      <c r="K48" s="30"/>
      <c r="L48" s="27"/>
      <c r="M48" s="28"/>
      <c r="N48" s="37"/>
      <c r="O48" s="117" t="s">
        <v>210</v>
      </c>
      <c r="P48" s="30"/>
      <c r="Q48" s="143"/>
    </row>
    <row r="49" spans="2:17" ht="12.75">
      <c r="B49" s="277"/>
      <c r="C49" s="30"/>
      <c r="D49" s="278"/>
      <c r="E49" s="278"/>
      <c r="F49" s="30"/>
      <c r="G49" s="280"/>
      <c r="H49" s="280"/>
      <c r="I49" s="30"/>
      <c r="J49" s="280"/>
      <c r="K49" s="30"/>
      <c r="L49" s="112"/>
      <c r="M49" s="113"/>
      <c r="N49" s="37"/>
      <c r="O49" s="114"/>
      <c r="P49" s="30"/>
      <c r="Q49" s="143"/>
    </row>
    <row r="50" spans="2:17" ht="12.75">
      <c r="B50" s="276" t="s">
        <v>206</v>
      </c>
      <c r="C50" s="30"/>
      <c r="D50" s="278">
        <v>133.48</v>
      </c>
      <c r="E50" s="278">
        <v>133.85</v>
      </c>
      <c r="F50" s="30"/>
      <c r="G50" s="280">
        <v>45</v>
      </c>
      <c r="H50" s="280"/>
      <c r="I50" s="30"/>
      <c r="J50" s="280"/>
      <c r="K50" s="30"/>
      <c r="L50" s="27"/>
      <c r="M50" s="28"/>
      <c r="N50" s="37"/>
      <c r="O50" s="117" t="s">
        <v>211</v>
      </c>
      <c r="P50" s="30"/>
      <c r="Q50" s="143"/>
    </row>
    <row r="51" spans="2:17" ht="12.75">
      <c r="B51" s="277"/>
      <c r="C51" s="30"/>
      <c r="D51" s="278"/>
      <c r="E51" s="278"/>
      <c r="F51" s="30"/>
      <c r="G51" s="280"/>
      <c r="H51" s="280"/>
      <c r="I51" s="30"/>
      <c r="J51" s="280"/>
      <c r="K51" s="30"/>
      <c r="L51" s="112"/>
      <c r="M51" s="113"/>
      <c r="N51" s="37"/>
      <c r="O51" s="114"/>
      <c r="P51" s="30"/>
      <c r="Q51" s="143"/>
    </row>
    <row r="52" spans="2:17" ht="12.75">
      <c r="B52" s="276" t="s">
        <v>113</v>
      </c>
      <c r="C52" s="30"/>
      <c r="D52" s="278">
        <v>149.45</v>
      </c>
      <c r="E52" s="278">
        <v>150.43</v>
      </c>
      <c r="F52" s="30"/>
      <c r="G52" s="280">
        <v>35</v>
      </c>
      <c r="H52" s="280"/>
      <c r="I52" s="30"/>
      <c r="J52" s="280"/>
      <c r="K52" s="30"/>
      <c r="L52" s="27"/>
      <c r="M52" s="28"/>
      <c r="N52" s="37"/>
      <c r="O52" s="117" t="s">
        <v>213</v>
      </c>
      <c r="P52" s="30"/>
      <c r="Q52" s="143"/>
    </row>
    <row r="53" spans="2:17" ht="12.75">
      <c r="B53" s="277"/>
      <c r="C53" s="30"/>
      <c r="D53" s="278"/>
      <c r="E53" s="278"/>
      <c r="F53" s="30"/>
      <c r="G53" s="280"/>
      <c r="H53" s="280"/>
      <c r="I53" s="30"/>
      <c r="J53" s="280"/>
      <c r="K53" s="30"/>
      <c r="L53" s="112"/>
      <c r="M53" s="113"/>
      <c r="N53" s="37"/>
      <c r="O53" s="114"/>
      <c r="P53" s="30"/>
      <c r="Q53" s="143"/>
    </row>
    <row r="54" spans="2:17" ht="12.75">
      <c r="B54" s="276" t="s">
        <v>113</v>
      </c>
      <c r="C54" s="30"/>
      <c r="D54" s="278">
        <v>162.31</v>
      </c>
      <c r="E54" s="278">
        <v>167.64</v>
      </c>
      <c r="F54" s="30"/>
      <c r="G54" s="280">
        <v>35</v>
      </c>
      <c r="H54" s="279" t="s">
        <v>128</v>
      </c>
      <c r="I54" s="30"/>
      <c r="J54" s="280"/>
      <c r="K54" s="30"/>
      <c r="L54" s="27"/>
      <c r="M54" s="28"/>
      <c r="N54" s="37"/>
      <c r="O54" s="117" t="s">
        <v>212</v>
      </c>
      <c r="P54" s="30"/>
      <c r="Q54" s="143"/>
    </row>
    <row r="55" spans="2:17" ht="12.75">
      <c r="B55" s="277"/>
      <c r="C55" s="30"/>
      <c r="D55" s="278"/>
      <c r="E55" s="278"/>
      <c r="F55" s="30"/>
      <c r="G55" s="280"/>
      <c r="H55" s="280"/>
      <c r="I55" s="30"/>
      <c r="J55" s="280"/>
      <c r="K55" s="30"/>
      <c r="L55" s="112"/>
      <c r="M55" s="113"/>
      <c r="N55" s="37"/>
      <c r="O55" s="114"/>
      <c r="P55" s="30"/>
      <c r="Q55" s="143"/>
    </row>
    <row r="56" spans="2:17" ht="12.75">
      <c r="B56" s="276" t="s">
        <v>70</v>
      </c>
      <c r="C56" s="30"/>
      <c r="D56" s="278">
        <v>157.05</v>
      </c>
      <c r="E56" s="278">
        <v>159.7</v>
      </c>
      <c r="F56" s="30"/>
      <c r="G56" s="280">
        <v>70</v>
      </c>
      <c r="H56" s="279" t="s">
        <v>128</v>
      </c>
      <c r="I56" s="30"/>
      <c r="J56" s="280"/>
      <c r="K56" s="30"/>
      <c r="L56" s="116" t="s">
        <v>183</v>
      </c>
      <c r="M56" s="28"/>
      <c r="N56" s="37"/>
      <c r="O56" s="117" t="s">
        <v>214</v>
      </c>
      <c r="P56" s="30"/>
      <c r="Q56" s="143"/>
    </row>
    <row r="57" spans="2:17" ht="12.75">
      <c r="B57" s="277"/>
      <c r="C57" s="30"/>
      <c r="D57" s="278"/>
      <c r="E57" s="278"/>
      <c r="F57" s="30"/>
      <c r="G57" s="280"/>
      <c r="H57" s="280"/>
      <c r="I57" s="30"/>
      <c r="J57" s="280"/>
      <c r="K57" s="30"/>
      <c r="L57" s="112"/>
      <c r="M57" s="113"/>
      <c r="N57" s="37"/>
      <c r="O57" s="114"/>
      <c r="P57" s="30"/>
      <c r="Q57" s="143"/>
    </row>
    <row r="58" spans="2:17" ht="12.75">
      <c r="B58" s="276" t="s">
        <v>207</v>
      </c>
      <c r="C58" s="30"/>
      <c r="D58" s="278">
        <v>196.55</v>
      </c>
      <c r="E58" s="278"/>
      <c r="F58" s="30"/>
      <c r="G58" s="280">
        <v>15</v>
      </c>
      <c r="H58" s="279" t="s">
        <v>128</v>
      </c>
      <c r="I58" s="30"/>
      <c r="J58" s="280"/>
      <c r="K58" s="30"/>
      <c r="L58" s="27"/>
      <c r="M58" s="28"/>
      <c r="N58" s="37"/>
      <c r="O58" s="117" t="s">
        <v>215</v>
      </c>
      <c r="P58" s="30"/>
      <c r="Q58" s="143"/>
    </row>
    <row r="59" spans="2:17" ht="12.75">
      <c r="B59" s="277"/>
      <c r="C59" s="30"/>
      <c r="D59" s="278"/>
      <c r="E59" s="278"/>
      <c r="F59" s="30"/>
      <c r="G59" s="280"/>
      <c r="H59" s="280"/>
      <c r="I59" s="30"/>
      <c r="J59" s="280"/>
      <c r="K59" s="30"/>
      <c r="L59" s="112"/>
      <c r="M59" s="113"/>
      <c r="N59" s="37"/>
      <c r="O59" s="114"/>
      <c r="P59" s="30"/>
      <c r="Q59" s="143"/>
    </row>
    <row r="60" spans="2:17" ht="12.75">
      <c r="B60" s="276" t="s">
        <v>113</v>
      </c>
      <c r="C60" s="30"/>
      <c r="D60" s="278">
        <v>189.58</v>
      </c>
      <c r="E60" s="278">
        <v>238.75</v>
      </c>
      <c r="F60" s="30"/>
      <c r="G60" s="280">
        <v>40</v>
      </c>
      <c r="H60" s="280"/>
      <c r="I60" s="30"/>
      <c r="J60" s="280"/>
      <c r="K60" s="30"/>
      <c r="L60" s="116"/>
      <c r="M60" s="28"/>
      <c r="N60" s="37"/>
      <c r="O60" s="117" t="s">
        <v>217</v>
      </c>
      <c r="P60" s="30"/>
      <c r="Q60" s="143"/>
    </row>
    <row r="61" spans="2:17" ht="12.75">
      <c r="B61" s="277"/>
      <c r="C61" s="30"/>
      <c r="D61" s="278"/>
      <c r="E61" s="278"/>
      <c r="F61" s="30"/>
      <c r="G61" s="280"/>
      <c r="H61" s="280"/>
      <c r="I61" s="30"/>
      <c r="J61" s="280"/>
      <c r="K61" s="30"/>
      <c r="L61" s="112"/>
      <c r="M61" s="113"/>
      <c r="N61" s="37"/>
      <c r="O61" s="114"/>
      <c r="P61" s="30"/>
      <c r="Q61" s="143"/>
    </row>
    <row r="62" spans="2:17" ht="12.75">
      <c r="B62" s="276" t="s">
        <v>70</v>
      </c>
      <c r="C62" s="30"/>
      <c r="D62" s="278">
        <v>214.8</v>
      </c>
      <c r="E62" s="278"/>
      <c r="F62" s="30"/>
      <c r="G62" s="280">
        <v>30</v>
      </c>
      <c r="H62" s="279" t="s">
        <v>128</v>
      </c>
      <c r="I62" s="30"/>
      <c r="J62" s="280"/>
      <c r="K62" s="30"/>
      <c r="L62" s="116" t="s">
        <v>183</v>
      </c>
      <c r="M62" s="28"/>
      <c r="N62" s="37"/>
      <c r="O62" s="117" t="s">
        <v>216</v>
      </c>
      <c r="P62" s="30"/>
      <c r="Q62" s="143"/>
    </row>
    <row r="63" spans="2:17" ht="12.75">
      <c r="B63" s="277"/>
      <c r="C63" s="30"/>
      <c r="D63" s="278"/>
      <c r="E63" s="278"/>
      <c r="F63" s="30"/>
      <c r="G63" s="280"/>
      <c r="H63" s="280"/>
      <c r="I63" s="30"/>
      <c r="J63" s="280"/>
      <c r="K63" s="30"/>
      <c r="L63" s="112"/>
      <c r="M63" s="113"/>
      <c r="N63" s="37"/>
      <c r="O63" s="114"/>
      <c r="P63" s="30"/>
      <c r="Q63" s="143"/>
    </row>
    <row r="64" spans="2:17" ht="12.75">
      <c r="B64" s="276" t="s">
        <v>88</v>
      </c>
      <c r="C64" s="30"/>
      <c r="D64" s="278">
        <v>243</v>
      </c>
      <c r="E64" s="278">
        <v>243.05</v>
      </c>
      <c r="F64" s="30"/>
      <c r="G64" s="280">
        <v>50</v>
      </c>
      <c r="H64" s="280"/>
      <c r="I64" s="30"/>
      <c r="J64" s="280"/>
      <c r="K64" s="30"/>
      <c r="L64" s="27"/>
      <c r="M64" s="28"/>
      <c r="N64" s="37"/>
      <c r="O64" s="117" t="s">
        <v>218</v>
      </c>
      <c r="P64" s="30"/>
      <c r="Q64" s="143"/>
    </row>
    <row r="65" spans="2:17" ht="12.75">
      <c r="B65" s="277"/>
      <c r="C65" s="30"/>
      <c r="D65" s="278"/>
      <c r="E65" s="278"/>
      <c r="F65" s="30"/>
      <c r="G65" s="280"/>
      <c r="H65" s="280"/>
      <c r="I65" s="30"/>
      <c r="J65" s="280"/>
      <c r="K65" s="30"/>
      <c r="L65" s="112"/>
      <c r="M65" s="113"/>
      <c r="N65" s="37"/>
      <c r="O65" s="114"/>
      <c r="P65" s="30"/>
      <c r="Q65" s="143"/>
    </row>
    <row r="66" spans="2:17" ht="12.75">
      <c r="B66" s="276" t="s">
        <v>87</v>
      </c>
      <c r="C66" s="30"/>
      <c r="D66" s="278">
        <v>242.13</v>
      </c>
      <c r="E66" s="278"/>
      <c r="F66" s="30"/>
      <c r="G66" s="280">
        <v>40</v>
      </c>
      <c r="H66" s="279" t="s">
        <v>128</v>
      </c>
      <c r="I66" s="30"/>
      <c r="J66" s="280"/>
      <c r="K66" s="30"/>
      <c r="L66" s="27"/>
      <c r="M66" s="28"/>
      <c r="N66" s="37"/>
      <c r="O66" s="117" t="s">
        <v>219</v>
      </c>
      <c r="P66" s="30"/>
      <c r="Q66" s="143"/>
    </row>
    <row r="67" spans="2:17" ht="12.75">
      <c r="B67" s="277"/>
      <c r="C67" s="30"/>
      <c r="D67" s="278"/>
      <c r="E67" s="278"/>
      <c r="F67" s="30"/>
      <c r="G67" s="280"/>
      <c r="H67" s="280"/>
      <c r="I67" s="30"/>
      <c r="J67" s="280"/>
      <c r="K67" s="30"/>
      <c r="L67" s="112"/>
      <c r="M67" s="113"/>
      <c r="N67" s="37"/>
      <c r="O67" s="114"/>
      <c r="P67" s="30"/>
      <c r="Q67" s="143"/>
    </row>
    <row r="68" spans="2:17" ht="12.75">
      <c r="B68" s="276" t="s">
        <v>88</v>
      </c>
      <c r="C68" s="30"/>
      <c r="D68" s="278">
        <v>244.86</v>
      </c>
      <c r="E68" s="278">
        <v>245.1</v>
      </c>
      <c r="F68" s="30"/>
      <c r="G68" s="280">
        <v>45</v>
      </c>
      <c r="H68" s="280"/>
      <c r="I68" s="30"/>
      <c r="J68" s="280"/>
      <c r="K68" s="30"/>
      <c r="L68" s="27"/>
      <c r="M68" s="28"/>
      <c r="N68" s="37"/>
      <c r="O68" s="117" t="s">
        <v>220</v>
      </c>
      <c r="P68" s="30"/>
      <c r="Q68" s="143"/>
    </row>
    <row r="69" spans="2:17" ht="12.75">
      <c r="B69" s="277"/>
      <c r="C69" s="30"/>
      <c r="D69" s="278"/>
      <c r="E69" s="278"/>
      <c r="F69" s="30"/>
      <c r="G69" s="280"/>
      <c r="H69" s="280"/>
      <c r="I69" s="30"/>
      <c r="J69" s="280"/>
      <c r="K69" s="30"/>
      <c r="L69" s="112"/>
      <c r="M69" s="113"/>
      <c r="N69" s="37"/>
      <c r="O69" s="114"/>
      <c r="P69" s="30"/>
      <c r="Q69" s="143"/>
    </row>
    <row r="70" spans="2:17" ht="12.75">
      <c r="B70" s="276" t="s">
        <v>88</v>
      </c>
      <c r="C70" s="30"/>
      <c r="D70" s="278">
        <v>245.45</v>
      </c>
      <c r="E70" s="278">
        <v>282.1</v>
      </c>
      <c r="F70" s="30"/>
      <c r="G70" s="280">
        <v>30</v>
      </c>
      <c r="H70" s="280"/>
      <c r="I70" s="30"/>
      <c r="J70" s="280"/>
      <c r="K70" s="30"/>
      <c r="L70" s="27"/>
      <c r="M70" s="28"/>
      <c r="N70" s="37"/>
      <c r="O70" s="117" t="s">
        <v>221</v>
      </c>
      <c r="P70" s="30"/>
      <c r="Q70" s="143"/>
    </row>
    <row r="71" spans="2:17" ht="12.75">
      <c r="B71" s="277"/>
      <c r="C71" s="30"/>
      <c r="D71" s="278"/>
      <c r="E71" s="278"/>
      <c r="F71" s="30"/>
      <c r="G71" s="280"/>
      <c r="H71" s="280"/>
      <c r="I71" s="30"/>
      <c r="J71" s="280"/>
      <c r="K71" s="30"/>
      <c r="L71" s="112"/>
      <c r="M71" s="113"/>
      <c r="N71" s="37"/>
      <c r="O71" s="114"/>
      <c r="P71" s="30"/>
      <c r="Q71" s="143"/>
    </row>
    <row r="72" spans="2:17" ht="12.75">
      <c r="B72" s="276" t="s">
        <v>70</v>
      </c>
      <c r="C72" s="30"/>
      <c r="D72" s="278">
        <v>288.7</v>
      </c>
      <c r="E72" s="278">
        <v>294.32</v>
      </c>
      <c r="F72" s="30"/>
      <c r="G72" s="280">
        <v>60</v>
      </c>
      <c r="H72" s="280"/>
      <c r="I72" s="30"/>
      <c r="J72" s="280"/>
      <c r="K72" s="30"/>
      <c r="L72" s="27"/>
      <c r="M72" s="28"/>
      <c r="N72" s="37"/>
      <c r="O72" s="117" t="s">
        <v>222</v>
      </c>
      <c r="P72" s="30"/>
      <c r="Q72" s="160"/>
    </row>
    <row r="73" spans="2:17" ht="12.75">
      <c r="B73" s="277"/>
      <c r="C73" s="30"/>
      <c r="D73" s="278"/>
      <c r="E73" s="278"/>
      <c r="F73" s="30"/>
      <c r="G73" s="280"/>
      <c r="H73" s="280"/>
      <c r="I73" s="30"/>
      <c r="J73" s="280"/>
      <c r="K73" s="30"/>
      <c r="L73" s="112"/>
      <c r="M73" s="113"/>
      <c r="N73" s="37"/>
      <c r="O73" s="114"/>
      <c r="P73" s="30"/>
      <c r="Q73" s="160"/>
    </row>
    <row r="74" spans="2:17" ht="12.75">
      <c r="B74" s="276" t="s">
        <v>182</v>
      </c>
      <c r="C74" s="30"/>
      <c r="D74" s="278">
        <v>303.73</v>
      </c>
      <c r="E74" s="278">
        <v>316.52</v>
      </c>
      <c r="F74" s="30"/>
      <c r="G74" s="280">
        <v>30</v>
      </c>
      <c r="H74" s="280"/>
      <c r="I74" s="30"/>
      <c r="J74" s="280"/>
      <c r="K74" s="30"/>
      <c r="L74" s="27"/>
      <c r="M74" s="28"/>
      <c r="N74" s="37"/>
      <c r="O74" s="117" t="s">
        <v>223</v>
      </c>
      <c r="P74" s="30"/>
      <c r="Q74" s="160"/>
    </row>
    <row r="75" spans="2:17" ht="12.75">
      <c r="B75" s="277"/>
      <c r="C75" s="30"/>
      <c r="D75" s="278"/>
      <c r="E75" s="278"/>
      <c r="F75" s="30"/>
      <c r="G75" s="280"/>
      <c r="H75" s="280"/>
      <c r="I75" s="30"/>
      <c r="J75" s="280"/>
      <c r="K75" s="30"/>
      <c r="L75" s="112"/>
      <c r="M75" s="113"/>
      <c r="N75" s="37"/>
      <c r="O75" s="114"/>
      <c r="P75" s="30"/>
      <c r="Q75" s="160"/>
    </row>
    <row r="76" spans="2:17" ht="12.75">
      <c r="B76" s="276" t="s">
        <v>88</v>
      </c>
      <c r="C76" s="30"/>
      <c r="D76" s="278">
        <v>327.3</v>
      </c>
      <c r="E76" s="278">
        <v>330.71</v>
      </c>
      <c r="F76" s="30"/>
      <c r="G76" s="280">
        <v>30</v>
      </c>
      <c r="H76" s="280"/>
      <c r="I76" s="30"/>
      <c r="J76" s="280"/>
      <c r="K76" s="30"/>
      <c r="L76" s="27"/>
      <c r="M76" s="28"/>
      <c r="N76" s="37"/>
      <c r="O76" s="117" t="s">
        <v>224</v>
      </c>
      <c r="P76" s="30"/>
      <c r="Q76" s="160"/>
    </row>
    <row r="77" spans="2:17" ht="12.75">
      <c r="B77" s="277"/>
      <c r="C77" s="30"/>
      <c r="D77" s="278"/>
      <c r="E77" s="278"/>
      <c r="F77" s="30"/>
      <c r="G77" s="280"/>
      <c r="H77" s="280"/>
      <c r="I77" s="30"/>
      <c r="J77" s="280"/>
      <c r="K77" s="30"/>
      <c r="L77" s="112"/>
      <c r="M77" s="113"/>
      <c r="N77" s="37"/>
      <c r="O77" s="114"/>
      <c r="P77" s="30"/>
      <c r="Q77" s="160"/>
    </row>
    <row r="78" spans="2:17" ht="12.75">
      <c r="B78" s="276"/>
      <c r="C78" s="30"/>
      <c r="D78" s="278"/>
      <c r="E78" s="278"/>
      <c r="F78" s="30"/>
      <c r="G78" s="280"/>
      <c r="H78" s="280"/>
      <c r="I78" s="30"/>
      <c r="J78" s="280"/>
      <c r="K78" s="30"/>
      <c r="L78" s="27"/>
      <c r="M78" s="28"/>
      <c r="N78" s="37"/>
      <c r="O78" s="117"/>
      <c r="P78" s="30"/>
      <c r="Q78" s="160"/>
    </row>
    <row r="79" spans="2:17" ht="12.75">
      <c r="B79" s="277"/>
      <c r="C79" s="30"/>
      <c r="D79" s="278"/>
      <c r="E79" s="278"/>
      <c r="F79" s="30"/>
      <c r="G79" s="280"/>
      <c r="H79" s="280"/>
      <c r="I79" s="30"/>
      <c r="J79" s="280"/>
      <c r="K79" s="30"/>
      <c r="L79" s="112"/>
      <c r="M79" s="113"/>
      <c r="N79" s="37"/>
      <c r="O79" s="114"/>
      <c r="P79" s="30"/>
      <c r="Q79" s="160"/>
    </row>
    <row r="80" spans="2:17" ht="12.75">
      <c r="B80" s="276"/>
      <c r="C80" s="30"/>
      <c r="D80" s="278"/>
      <c r="E80" s="278"/>
      <c r="F80" s="30"/>
      <c r="G80" s="280"/>
      <c r="H80" s="280"/>
      <c r="I80" s="30"/>
      <c r="J80" s="280"/>
      <c r="K80" s="30"/>
      <c r="L80" s="27"/>
      <c r="M80" s="28"/>
      <c r="N80" s="37"/>
      <c r="O80" s="117"/>
      <c r="P80" s="30"/>
      <c r="Q80" s="160"/>
    </row>
    <row r="81" spans="2:17" ht="12.75">
      <c r="B81" s="277"/>
      <c r="C81" s="30"/>
      <c r="D81" s="278"/>
      <c r="E81" s="278"/>
      <c r="F81" s="30"/>
      <c r="G81" s="280"/>
      <c r="H81" s="280"/>
      <c r="I81" s="30"/>
      <c r="J81" s="280"/>
      <c r="K81" s="30"/>
      <c r="L81" s="112"/>
      <c r="M81" s="113"/>
      <c r="N81" s="37"/>
      <c r="O81" s="114"/>
      <c r="P81" s="30"/>
      <c r="Q81" s="160"/>
    </row>
    <row r="82" spans="2:17" ht="12.75">
      <c r="B82" s="276"/>
      <c r="C82" s="30"/>
      <c r="D82" s="278"/>
      <c r="E82" s="278"/>
      <c r="F82" s="30"/>
      <c r="G82" s="280"/>
      <c r="H82" s="280"/>
      <c r="I82" s="30"/>
      <c r="J82" s="280"/>
      <c r="K82" s="30"/>
      <c r="L82" s="27"/>
      <c r="M82" s="28"/>
      <c r="N82" s="37"/>
      <c r="O82" s="117"/>
      <c r="P82" s="30"/>
      <c r="Q82" s="160"/>
    </row>
    <row r="83" spans="2:17" ht="12.75">
      <c r="B83" s="277"/>
      <c r="C83" s="30"/>
      <c r="D83" s="278"/>
      <c r="E83" s="278"/>
      <c r="F83" s="30"/>
      <c r="G83" s="280"/>
      <c r="H83" s="280"/>
      <c r="I83" s="30"/>
      <c r="J83" s="280"/>
      <c r="K83" s="30"/>
      <c r="L83" s="112"/>
      <c r="M83" s="113"/>
      <c r="N83" s="37"/>
      <c r="O83" s="114"/>
      <c r="P83" s="30"/>
      <c r="Q83" s="160"/>
    </row>
    <row r="84" spans="2:17" ht="12.75">
      <c r="B84" s="276"/>
      <c r="C84" s="30"/>
      <c r="D84" s="278"/>
      <c r="E84" s="278"/>
      <c r="F84" s="30"/>
      <c r="G84" s="280"/>
      <c r="H84" s="280"/>
      <c r="I84" s="30"/>
      <c r="J84" s="280"/>
      <c r="K84" s="30"/>
      <c r="L84" s="27"/>
      <c r="M84" s="28"/>
      <c r="N84" s="37"/>
      <c r="O84" s="117"/>
      <c r="P84" s="30"/>
      <c r="Q84" s="160"/>
    </row>
    <row r="85" spans="2:17" ht="12.75">
      <c r="B85" s="276"/>
      <c r="C85" s="30"/>
      <c r="D85" s="278"/>
      <c r="E85" s="278"/>
      <c r="F85" s="30"/>
      <c r="G85" s="280"/>
      <c r="H85" s="280"/>
      <c r="I85" s="30"/>
      <c r="J85" s="280"/>
      <c r="K85" s="30"/>
      <c r="L85" s="30"/>
      <c r="M85" s="206"/>
      <c r="N85" s="37"/>
      <c r="O85" s="207"/>
      <c r="P85" s="30"/>
      <c r="Q85" s="204"/>
    </row>
    <row r="86" spans="2:17" ht="12.75">
      <c r="B86" s="277"/>
      <c r="C86" s="30"/>
      <c r="D86" s="278"/>
      <c r="E86" s="278"/>
      <c r="F86" s="30"/>
      <c r="G86" s="280"/>
      <c r="H86" s="280"/>
      <c r="I86" s="30"/>
      <c r="J86" s="280"/>
      <c r="K86" s="30"/>
      <c r="L86" s="112"/>
      <c r="M86" s="113"/>
      <c r="N86" s="37"/>
      <c r="O86" s="114"/>
      <c r="P86" s="30"/>
      <c r="Q86" s="160"/>
    </row>
    <row r="87" spans="2:17" ht="12.75">
      <c r="B87" s="276"/>
      <c r="C87" s="30"/>
      <c r="D87" s="278"/>
      <c r="E87" s="278"/>
      <c r="F87" s="30"/>
      <c r="G87" s="280"/>
      <c r="H87" s="280"/>
      <c r="I87" s="30"/>
      <c r="J87" s="280"/>
      <c r="K87" s="30"/>
      <c r="L87" s="27"/>
      <c r="M87" s="28"/>
      <c r="N87" s="37"/>
      <c r="O87" s="117"/>
      <c r="P87" s="30"/>
      <c r="Q87" s="160"/>
    </row>
    <row r="88" spans="2:17" ht="12.75">
      <c r="B88" s="277"/>
      <c r="C88" s="30"/>
      <c r="D88" s="278"/>
      <c r="E88" s="278"/>
      <c r="F88" s="30"/>
      <c r="G88" s="280"/>
      <c r="H88" s="280"/>
      <c r="I88" s="30"/>
      <c r="J88" s="280"/>
      <c r="K88" s="30"/>
      <c r="L88" s="112"/>
      <c r="M88" s="113"/>
      <c r="N88" s="37"/>
      <c r="O88" s="114"/>
      <c r="P88" s="30"/>
      <c r="Q88" s="160"/>
    </row>
    <row r="89" spans="2:17" ht="12.75">
      <c r="B89" s="276"/>
      <c r="C89" s="30"/>
      <c r="D89" s="278"/>
      <c r="E89" s="278"/>
      <c r="F89" s="30"/>
      <c r="G89" s="280"/>
      <c r="H89" s="280"/>
      <c r="I89" s="30"/>
      <c r="J89" s="280"/>
      <c r="K89" s="30"/>
      <c r="L89" s="27"/>
      <c r="M89" s="28"/>
      <c r="N89" s="37"/>
      <c r="O89" s="117"/>
      <c r="P89" s="30"/>
      <c r="Q89" s="160"/>
    </row>
    <row r="90" spans="2:17" ht="12.75">
      <c r="B90" s="277"/>
      <c r="C90" s="30"/>
      <c r="D90" s="278"/>
      <c r="E90" s="278"/>
      <c r="F90" s="30"/>
      <c r="G90" s="280"/>
      <c r="H90" s="280"/>
      <c r="I90" s="30"/>
      <c r="J90" s="280"/>
      <c r="K90" s="30"/>
      <c r="L90" s="112"/>
      <c r="M90" s="113"/>
      <c r="N90" s="37"/>
      <c r="O90" s="114"/>
      <c r="P90" s="30"/>
      <c r="Q90" s="160"/>
    </row>
    <row r="91" spans="2:17" ht="12.75">
      <c r="B91" s="276"/>
      <c r="C91" s="30"/>
      <c r="D91" s="278"/>
      <c r="E91" s="278"/>
      <c r="F91" s="30"/>
      <c r="G91" s="280"/>
      <c r="H91" s="280"/>
      <c r="I91" s="30"/>
      <c r="J91" s="280"/>
      <c r="K91" s="30"/>
      <c r="L91" s="27"/>
      <c r="M91" s="28"/>
      <c r="N91" s="37"/>
      <c r="O91" s="117"/>
      <c r="P91" s="30"/>
      <c r="Q91" s="160"/>
    </row>
    <row r="92" spans="2:17" ht="12.75">
      <c r="B92" s="277"/>
      <c r="C92" s="30"/>
      <c r="D92" s="278"/>
      <c r="E92" s="278"/>
      <c r="F92" s="30"/>
      <c r="G92" s="280"/>
      <c r="H92" s="280"/>
      <c r="I92" s="30"/>
      <c r="J92" s="280"/>
      <c r="K92" s="30"/>
      <c r="L92" s="112"/>
      <c r="M92" s="113"/>
      <c r="N92" s="37"/>
      <c r="O92" s="114"/>
      <c r="P92" s="30"/>
      <c r="Q92" s="160"/>
    </row>
    <row r="93" spans="2:17" ht="12.75">
      <c r="B93" s="276"/>
      <c r="C93" s="30"/>
      <c r="D93" s="278"/>
      <c r="E93" s="278"/>
      <c r="F93" s="30"/>
      <c r="G93" s="280"/>
      <c r="H93" s="280"/>
      <c r="I93" s="30"/>
      <c r="J93" s="280"/>
      <c r="K93" s="30"/>
      <c r="L93" s="27"/>
      <c r="M93" s="28"/>
      <c r="N93" s="37"/>
      <c r="O93" s="117"/>
      <c r="P93" s="30"/>
      <c r="Q93" s="160"/>
    </row>
    <row r="94" spans="2:17" ht="12.75">
      <c r="B94" s="277"/>
      <c r="C94" s="30"/>
      <c r="D94" s="278"/>
      <c r="E94" s="278"/>
      <c r="F94" s="30"/>
      <c r="G94" s="280"/>
      <c r="H94" s="280"/>
      <c r="I94" s="30"/>
      <c r="J94" s="280"/>
      <c r="K94" s="30"/>
      <c r="L94" s="112"/>
      <c r="M94" s="113"/>
      <c r="N94" s="37"/>
      <c r="O94" s="114"/>
      <c r="P94" s="30"/>
      <c r="Q94" s="160"/>
    </row>
    <row r="95" spans="2:17" ht="12.75">
      <c r="B95" s="276"/>
      <c r="C95" s="30"/>
      <c r="D95" s="278"/>
      <c r="E95" s="278"/>
      <c r="F95" s="30"/>
      <c r="G95" s="280"/>
      <c r="H95" s="280"/>
      <c r="I95" s="30"/>
      <c r="J95" s="280"/>
      <c r="K95" s="30"/>
      <c r="L95" s="27"/>
      <c r="M95" s="28"/>
      <c r="N95" s="37"/>
      <c r="O95" s="117"/>
      <c r="P95" s="30"/>
      <c r="Q95" s="160"/>
    </row>
    <row r="96" spans="2:17" ht="12.75">
      <c r="B96" s="277"/>
      <c r="C96" s="30"/>
      <c r="D96" s="278"/>
      <c r="E96" s="278"/>
      <c r="F96" s="30"/>
      <c r="G96" s="280"/>
      <c r="H96" s="280"/>
      <c r="I96" s="30"/>
      <c r="J96" s="280"/>
      <c r="K96" s="30"/>
      <c r="L96" s="112"/>
      <c r="M96" s="113"/>
      <c r="N96" s="37"/>
      <c r="O96" s="114"/>
      <c r="P96" s="30"/>
      <c r="Q96" s="160"/>
    </row>
    <row r="97" spans="2:17" ht="12.75">
      <c r="B97" s="276"/>
      <c r="C97" s="30"/>
      <c r="D97" s="278"/>
      <c r="E97" s="278"/>
      <c r="F97" s="30"/>
      <c r="G97" s="280"/>
      <c r="H97" s="280"/>
      <c r="I97" s="30"/>
      <c r="J97" s="280"/>
      <c r="K97" s="30"/>
      <c r="L97" s="27"/>
      <c r="M97" s="28"/>
      <c r="N97" s="37"/>
      <c r="O97" s="117"/>
      <c r="P97" s="30"/>
      <c r="Q97" s="160"/>
    </row>
    <row r="98" spans="2:17" ht="12.75">
      <c r="B98" s="277"/>
      <c r="C98" s="30"/>
      <c r="D98" s="278"/>
      <c r="E98" s="278"/>
      <c r="F98" s="30"/>
      <c r="G98" s="280"/>
      <c r="H98" s="280"/>
      <c r="I98" s="30"/>
      <c r="J98" s="280"/>
      <c r="K98" s="30"/>
      <c r="L98" s="112"/>
      <c r="M98" s="113"/>
      <c r="N98" s="37"/>
      <c r="O98" s="114"/>
      <c r="P98" s="30"/>
      <c r="Q98" s="160"/>
    </row>
  </sheetData>
  <sheetProtection/>
  <mergeCells count="287">
    <mergeCell ref="J28:J29"/>
    <mergeCell ref="D26:D27"/>
    <mergeCell ref="B30:B31"/>
    <mergeCell ref="D30:D31"/>
    <mergeCell ref="E30:E31"/>
    <mergeCell ref="G30:G31"/>
    <mergeCell ref="H30:H31"/>
    <mergeCell ref="J30:J31"/>
    <mergeCell ref="O26:O27"/>
    <mergeCell ref="E26:E27"/>
    <mergeCell ref="G26:G27"/>
    <mergeCell ref="H26:H27"/>
    <mergeCell ref="J26:J27"/>
    <mergeCell ref="B28:B29"/>
    <mergeCell ref="D28:D29"/>
    <mergeCell ref="E28:E29"/>
    <mergeCell ref="G28:G29"/>
    <mergeCell ref="H28:H29"/>
    <mergeCell ref="B24:B25"/>
    <mergeCell ref="D24:D25"/>
    <mergeCell ref="E24:E25"/>
    <mergeCell ref="G24:G25"/>
    <mergeCell ref="H24:H25"/>
    <mergeCell ref="J24:J25"/>
    <mergeCell ref="F25:F26"/>
    <mergeCell ref="B26:B27"/>
    <mergeCell ref="B22:B23"/>
    <mergeCell ref="D22:D23"/>
    <mergeCell ref="E22:E23"/>
    <mergeCell ref="G22:G23"/>
    <mergeCell ref="H22:H23"/>
    <mergeCell ref="J22:J23"/>
    <mergeCell ref="B20:B21"/>
    <mergeCell ref="D20:D21"/>
    <mergeCell ref="E20:E21"/>
    <mergeCell ref="G20:G21"/>
    <mergeCell ref="H20:H21"/>
    <mergeCell ref="J20:J21"/>
    <mergeCell ref="B18:B19"/>
    <mergeCell ref="D18:D19"/>
    <mergeCell ref="E18:E19"/>
    <mergeCell ref="G18:G19"/>
    <mergeCell ref="H18:H19"/>
    <mergeCell ref="J18:J19"/>
    <mergeCell ref="B16:B17"/>
    <mergeCell ref="D16:D17"/>
    <mergeCell ref="E16:E17"/>
    <mergeCell ref="G16:G17"/>
    <mergeCell ref="H16:H17"/>
    <mergeCell ref="J16:J17"/>
    <mergeCell ref="B14:B15"/>
    <mergeCell ref="D14:D15"/>
    <mergeCell ref="E14:E15"/>
    <mergeCell ref="G14:G15"/>
    <mergeCell ref="H14:H15"/>
    <mergeCell ref="J14:J15"/>
    <mergeCell ref="B12:B13"/>
    <mergeCell ref="D12:D13"/>
    <mergeCell ref="E12:E13"/>
    <mergeCell ref="G12:G13"/>
    <mergeCell ref="H12:H13"/>
    <mergeCell ref="J12:J13"/>
    <mergeCell ref="B10:B11"/>
    <mergeCell ref="D10:D11"/>
    <mergeCell ref="E10:E11"/>
    <mergeCell ref="G10:G11"/>
    <mergeCell ref="H10:H11"/>
    <mergeCell ref="J10:J11"/>
    <mergeCell ref="B8:B9"/>
    <mergeCell ref="D8:D9"/>
    <mergeCell ref="E8:E9"/>
    <mergeCell ref="G8:G9"/>
    <mergeCell ref="H8:H9"/>
    <mergeCell ref="J8:J9"/>
    <mergeCell ref="J3:J4"/>
    <mergeCell ref="B6:B7"/>
    <mergeCell ref="D6:D7"/>
    <mergeCell ref="E6:E7"/>
    <mergeCell ref="G6:G7"/>
    <mergeCell ref="H6:H7"/>
    <mergeCell ref="J6:J7"/>
    <mergeCell ref="A1:Q1"/>
    <mergeCell ref="A3:A32"/>
    <mergeCell ref="Q3:Q4"/>
    <mergeCell ref="O3:O4"/>
    <mergeCell ref="H3:H4"/>
    <mergeCell ref="B3:B4"/>
    <mergeCell ref="D3:D4"/>
    <mergeCell ref="E3:E4"/>
    <mergeCell ref="G3:G4"/>
    <mergeCell ref="L3:M3"/>
    <mergeCell ref="B32:B33"/>
    <mergeCell ref="D32:D33"/>
    <mergeCell ref="E32:E33"/>
    <mergeCell ref="G32:G33"/>
    <mergeCell ref="H32:H33"/>
    <mergeCell ref="J32:J33"/>
    <mergeCell ref="B34:B35"/>
    <mergeCell ref="D34:D35"/>
    <mergeCell ref="E34:E35"/>
    <mergeCell ref="G34:G35"/>
    <mergeCell ref="H34:H35"/>
    <mergeCell ref="J34:J35"/>
    <mergeCell ref="B36:B37"/>
    <mergeCell ref="D36:D37"/>
    <mergeCell ref="E36:E37"/>
    <mergeCell ref="G36:G37"/>
    <mergeCell ref="H36:H37"/>
    <mergeCell ref="J36:J37"/>
    <mergeCell ref="B38:B39"/>
    <mergeCell ref="D38:D39"/>
    <mergeCell ref="E38:E39"/>
    <mergeCell ref="G38:G39"/>
    <mergeCell ref="H38:H39"/>
    <mergeCell ref="J38:J39"/>
    <mergeCell ref="B40:B41"/>
    <mergeCell ref="D40:D41"/>
    <mergeCell ref="E40:E41"/>
    <mergeCell ref="G40:G41"/>
    <mergeCell ref="H40:H41"/>
    <mergeCell ref="J40:J41"/>
    <mergeCell ref="B42:B43"/>
    <mergeCell ref="D42:D43"/>
    <mergeCell ref="E42:E43"/>
    <mergeCell ref="G42:G43"/>
    <mergeCell ref="H42:H43"/>
    <mergeCell ref="J42:J43"/>
    <mergeCell ref="B48:B49"/>
    <mergeCell ref="D48:D49"/>
    <mergeCell ref="E48:E49"/>
    <mergeCell ref="G48:G49"/>
    <mergeCell ref="H48:H49"/>
    <mergeCell ref="J48:J49"/>
    <mergeCell ref="B50:B51"/>
    <mergeCell ref="D50:D51"/>
    <mergeCell ref="E50:E51"/>
    <mergeCell ref="G50:G51"/>
    <mergeCell ref="H50:H51"/>
    <mergeCell ref="J50:J51"/>
    <mergeCell ref="B52:B53"/>
    <mergeCell ref="D52:D53"/>
    <mergeCell ref="E52:E53"/>
    <mergeCell ref="G52:G53"/>
    <mergeCell ref="H52:H53"/>
    <mergeCell ref="J52:J53"/>
    <mergeCell ref="B54:B55"/>
    <mergeCell ref="D54:D55"/>
    <mergeCell ref="E54:E55"/>
    <mergeCell ref="G54:G55"/>
    <mergeCell ref="H54:H55"/>
    <mergeCell ref="J54:J55"/>
    <mergeCell ref="B56:B57"/>
    <mergeCell ref="D56:D57"/>
    <mergeCell ref="E56:E57"/>
    <mergeCell ref="G56:G57"/>
    <mergeCell ref="H56:H57"/>
    <mergeCell ref="J56:J57"/>
    <mergeCell ref="B58:B59"/>
    <mergeCell ref="D58:D59"/>
    <mergeCell ref="E58:E59"/>
    <mergeCell ref="G58:G59"/>
    <mergeCell ref="H58:H59"/>
    <mergeCell ref="J58:J59"/>
    <mergeCell ref="B60:B61"/>
    <mergeCell ref="D60:D61"/>
    <mergeCell ref="E60:E61"/>
    <mergeCell ref="G60:G61"/>
    <mergeCell ref="H60:H61"/>
    <mergeCell ref="J60:J61"/>
    <mergeCell ref="B62:B63"/>
    <mergeCell ref="D62:D63"/>
    <mergeCell ref="E62:E63"/>
    <mergeCell ref="G62:G63"/>
    <mergeCell ref="H62:H63"/>
    <mergeCell ref="J62:J63"/>
    <mergeCell ref="B64:B65"/>
    <mergeCell ref="D64:D65"/>
    <mergeCell ref="E64:E65"/>
    <mergeCell ref="G64:G65"/>
    <mergeCell ref="H64:H65"/>
    <mergeCell ref="J64:J65"/>
    <mergeCell ref="B66:B67"/>
    <mergeCell ref="D66:D67"/>
    <mergeCell ref="E66:E67"/>
    <mergeCell ref="G66:G67"/>
    <mergeCell ref="H66:H67"/>
    <mergeCell ref="J66:J67"/>
    <mergeCell ref="B68:B69"/>
    <mergeCell ref="D68:D69"/>
    <mergeCell ref="E68:E69"/>
    <mergeCell ref="G68:G69"/>
    <mergeCell ref="H68:H69"/>
    <mergeCell ref="J68:J69"/>
    <mergeCell ref="B70:B71"/>
    <mergeCell ref="D70:D71"/>
    <mergeCell ref="E70:E71"/>
    <mergeCell ref="G70:G71"/>
    <mergeCell ref="H70:H71"/>
    <mergeCell ref="J70:J71"/>
    <mergeCell ref="B72:B73"/>
    <mergeCell ref="D72:D73"/>
    <mergeCell ref="E72:E73"/>
    <mergeCell ref="G72:G73"/>
    <mergeCell ref="H72:H73"/>
    <mergeCell ref="J72:J73"/>
    <mergeCell ref="B74:B75"/>
    <mergeCell ref="D74:D75"/>
    <mergeCell ref="E74:E75"/>
    <mergeCell ref="G74:G75"/>
    <mergeCell ref="H74:H75"/>
    <mergeCell ref="J74:J75"/>
    <mergeCell ref="B76:B77"/>
    <mergeCell ref="D76:D77"/>
    <mergeCell ref="E76:E77"/>
    <mergeCell ref="G76:G77"/>
    <mergeCell ref="H76:H77"/>
    <mergeCell ref="J76:J77"/>
    <mergeCell ref="B78:B79"/>
    <mergeCell ref="D78:D79"/>
    <mergeCell ref="E78:E79"/>
    <mergeCell ref="G78:G79"/>
    <mergeCell ref="H78:H79"/>
    <mergeCell ref="J78:J79"/>
    <mergeCell ref="B80:B81"/>
    <mergeCell ref="D80:D81"/>
    <mergeCell ref="E80:E81"/>
    <mergeCell ref="G80:G81"/>
    <mergeCell ref="H80:H81"/>
    <mergeCell ref="J80:J81"/>
    <mergeCell ref="B82:B83"/>
    <mergeCell ref="D82:D83"/>
    <mergeCell ref="E82:E83"/>
    <mergeCell ref="G82:G83"/>
    <mergeCell ref="H82:H83"/>
    <mergeCell ref="J82:J83"/>
    <mergeCell ref="B84:B86"/>
    <mergeCell ref="D84:D86"/>
    <mergeCell ref="E84:E86"/>
    <mergeCell ref="G84:G86"/>
    <mergeCell ref="H84:H86"/>
    <mergeCell ref="J84:J86"/>
    <mergeCell ref="B87:B88"/>
    <mergeCell ref="D87:D88"/>
    <mergeCell ref="E87:E88"/>
    <mergeCell ref="G87:G88"/>
    <mergeCell ref="H87:H88"/>
    <mergeCell ref="J87:J88"/>
    <mergeCell ref="B89:B90"/>
    <mergeCell ref="D89:D90"/>
    <mergeCell ref="E89:E90"/>
    <mergeCell ref="G89:G90"/>
    <mergeCell ref="H89:H90"/>
    <mergeCell ref="J89:J90"/>
    <mergeCell ref="B91:B92"/>
    <mergeCell ref="D91:D92"/>
    <mergeCell ref="E91:E92"/>
    <mergeCell ref="G91:G92"/>
    <mergeCell ref="H91:H92"/>
    <mergeCell ref="J91:J92"/>
    <mergeCell ref="B93:B94"/>
    <mergeCell ref="D93:D94"/>
    <mergeCell ref="E93:E94"/>
    <mergeCell ref="G93:G94"/>
    <mergeCell ref="H93:H94"/>
    <mergeCell ref="J93:J94"/>
    <mergeCell ref="B95:B96"/>
    <mergeCell ref="D95:D96"/>
    <mergeCell ref="E95:E96"/>
    <mergeCell ref="G95:G96"/>
    <mergeCell ref="H95:H96"/>
    <mergeCell ref="J95:J96"/>
    <mergeCell ref="B97:B98"/>
    <mergeCell ref="D97:D98"/>
    <mergeCell ref="E97:E98"/>
    <mergeCell ref="G97:G98"/>
    <mergeCell ref="H97:H98"/>
    <mergeCell ref="J97:J98"/>
    <mergeCell ref="A45:Q45"/>
    <mergeCell ref="B46:B47"/>
    <mergeCell ref="D46:D47"/>
    <mergeCell ref="E46:E47"/>
    <mergeCell ref="G46:G47"/>
    <mergeCell ref="H46:H47"/>
    <mergeCell ref="J46:J47"/>
    <mergeCell ref="L46:M46"/>
    <mergeCell ref="O46:O47"/>
    <mergeCell ref="Q46:Q47"/>
  </mergeCells>
  <printOptions/>
  <pageMargins left="0" right="0" top="0.787" bottom="0" header="0.511" footer="0.05"/>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2012-03-15T15:47:50Z</cp:lastPrinted>
  <dcterms:created xsi:type="dcterms:W3CDTF">2009-04-08T17:26:32Z</dcterms:created>
  <dcterms:modified xsi:type="dcterms:W3CDTF">2012-03-15T16:08:14Z</dcterms:modified>
  <cp:category/>
  <cp:version/>
  <cp:contentType/>
  <cp:contentStatus/>
</cp:coreProperties>
</file>