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9320" windowHeight="11700" activeTab="6"/>
  </bookViews>
  <sheets>
    <sheet name="Cover" sheetId="1" r:id="rId1"/>
    <sheet name="Geo" sheetId="2" r:id="rId2"/>
    <sheet name="Sample" sheetId="3" r:id="rId3"/>
    <sheet name="Tech" sheetId="4" r:id="rId4"/>
    <sheet name="Box" sheetId="5" r:id="rId5"/>
    <sheet name="Contact" sheetId="6" r:id="rId6"/>
    <sheet name="Secondary Structure" sheetId="7" r:id="rId7"/>
    <sheet name="Sheet1" sheetId="8" r:id="rId8"/>
  </sheets>
  <definedNames>
    <definedName name="_xlnm.Print_Titles" localSheetId="1">'Geo'!$1:$4</definedName>
  </definedNames>
  <calcPr fullCalcOnLoad="1"/>
</workbook>
</file>

<file path=xl/sharedStrings.xml><?xml version="1.0" encoding="utf-8"?>
<sst xmlns="http://schemas.openxmlformats.org/spreadsheetml/2006/main" count="1082" uniqueCount="366">
  <si>
    <t>LITHOLOGY</t>
  </si>
  <si>
    <t>ALTERATION</t>
  </si>
  <si>
    <t>MINERALS</t>
  </si>
  <si>
    <t>INTERVAL</t>
  </si>
  <si>
    <t>Type</t>
  </si>
  <si>
    <t>Intensity</t>
  </si>
  <si>
    <t>Unit</t>
  </si>
  <si>
    <t>Texture</t>
  </si>
  <si>
    <t>From (m)</t>
  </si>
  <si>
    <t>To (m)</t>
  </si>
  <si>
    <t>Interval (m)</t>
  </si>
  <si>
    <t>Recovery (m)</t>
  </si>
  <si>
    <t>Comments</t>
  </si>
  <si>
    <t>Depth (m)</t>
  </si>
  <si>
    <t>RQD (m)</t>
  </si>
  <si>
    <t>Hardness</t>
  </si>
  <si>
    <t>Weathering</t>
  </si>
  <si>
    <t>Contractor:</t>
  </si>
  <si>
    <t>Drill:</t>
  </si>
  <si>
    <t>Box #</t>
  </si>
  <si>
    <t>Photo</t>
  </si>
  <si>
    <t>HCl Reactivity</t>
  </si>
  <si>
    <t>Colour</t>
  </si>
  <si>
    <t>Attitude (TCA)</t>
  </si>
  <si>
    <t xml:space="preserve">Attitude (TRFE) </t>
  </si>
  <si>
    <t>Shade</t>
  </si>
  <si>
    <t>DESCRIPTION</t>
  </si>
  <si>
    <t>Conc. (%)</t>
  </si>
  <si>
    <t>Count</t>
  </si>
  <si>
    <t xml:space="preserve"> Type</t>
  </si>
  <si>
    <t>2° Structure Type</t>
  </si>
  <si>
    <t>SECONDARY STRUCTURE LOG</t>
  </si>
  <si>
    <t xml:space="preserve"> DESCRIPTION</t>
  </si>
  <si>
    <t>CONTACT LOG</t>
  </si>
  <si>
    <t>Photo Taken</t>
  </si>
  <si>
    <t>Grain Size</t>
  </si>
  <si>
    <t>Recover (%)</t>
  </si>
  <si>
    <t>RQD (%)</t>
  </si>
  <si>
    <t>Grid East</t>
  </si>
  <si>
    <t>Grid North</t>
  </si>
  <si>
    <t>Easting</t>
  </si>
  <si>
    <t>Northing</t>
  </si>
  <si>
    <t>Elev. (m)</t>
  </si>
  <si>
    <t>ZONE:</t>
  </si>
  <si>
    <t>SECTION:</t>
  </si>
  <si>
    <t>HOLE:</t>
  </si>
  <si>
    <t>SURVEY</t>
  </si>
  <si>
    <t>CLAIM:</t>
  </si>
  <si>
    <t>Azimuth</t>
  </si>
  <si>
    <t>Dip</t>
  </si>
  <si>
    <t>Method</t>
  </si>
  <si>
    <t>Core size:</t>
  </si>
  <si>
    <t>Casing depth:</t>
  </si>
  <si>
    <t>Drilling dates:</t>
  </si>
  <si>
    <t>TARGET:</t>
  </si>
  <si>
    <t>Geology logged by:</t>
  </si>
  <si>
    <t>SUMMARY</t>
  </si>
  <si>
    <t>SAMPLES</t>
  </si>
  <si>
    <t>Interval</t>
  </si>
  <si>
    <t>Numbers:</t>
  </si>
  <si>
    <t>Total:</t>
  </si>
  <si>
    <t>Batch:</t>
  </si>
  <si>
    <t>Date Sent:</t>
  </si>
  <si>
    <t>Certificate:</t>
  </si>
  <si>
    <t>COMMENTS</t>
  </si>
  <si>
    <t>in/out</t>
  </si>
  <si>
    <t>Recovery (%)</t>
  </si>
  <si>
    <t>Sample</t>
  </si>
  <si>
    <t>Batch</t>
  </si>
  <si>
    <t>Au (g/t)</t>
  </si>
  <si>
    <t>As (ppm)</t>
  </si>
  <si>
    <t>Tl (ppm)</t>
  </si>
  <si>
    <t>-</t>
  </si>
  <si>
    <t>EOH</t>
  </si>
  <si>
    <t>I359095</t>
  </si>
  <si>
    <t>I359096</t>
  </si>
  <si>
    <t>I359097</t>
  </si>
  <si>
    <t>I359098</t>
  </si>
  <si>
    <t>I359099</t>
  </si>
  <si>
    <t>I359100</t>
  </si>
  <si>
    <t>I359101</t>
  </si>
  <si>
    <t>I359102</t>
  </si>
  <si>
    <t>I359103</t>
  </si>
  <si>
    <t>I359104</t>
  </si>
  <si>
    <t>I359105</t>
  </si>
  <si>
    <t>I359106</t>
  </si>
  <si>
    <t>I359107</t>
  </si>
  <si>
    <t>I359108</t>
  </si>
  <si>
    <t>I359109</t>
  </si>
  <si>
    <t>I359110</t>
  </si>
  <si>
    <t>I359111</t>
  </si>
  <si>
    <t>I359112</t>
  </si>
  <si>
    <t>I359113</t>
  </si>
  <si>
    <t>I359114</t>
  </si>
  <si>
    <t>I359115</t>
  </si>
  <si>
    <t>I359116</t>
  </si>
  <si>
    <t>I359117</t>
  </si>
  <si>
    <t>I359118</t>
  </si>
  <si>
    <t>I359119</t>
  </si>
  <si>
    <t>I359120</t>
  </si>
  <si>
    <t>I359121</t>
  </si>
  <si>
    <t>I359122</t>
  </si>
  <si>
    <t>I359123</t>
  </si>
  <si>
    <t>I359124</t>
  </si>
  <si>
    <t>I359125</t>
  </si>
  <si>
    <t>I359126</t>
  </si>
  <si>
    <t>I359127</t>
  </si>
  <si>
    <t>I359128</t>
  </si>
  <si>
    <t>I359129</t>
  </si>
  <si>
    <t>I359130</t>
  </si>
  <si>
    <t>I359131</t>
  </si>
  <si>
    <t>I359132</t>
  </si>
  <si>
    <t>I359133</t>
  </si>
  <si>
    <t>I359134</t>
  </si>
  <si>
    <t>I359135</t>
  </si>
  <si>
    <t>I359136</t>
  </si>
  <si>
    <t>I359137</t>
  </si>
  <si>
    <t>I359138</t>
  </si>
  <si>
    <t>I359139</t>
  </si>
  <si>
    <t>I359140</t>
  </si>
  <si>
    <t>I359141</t>
  </si>
  <si>
    <t>I359142</t>
  </si>
  <si>
    <t>I359143</t>
  </si>
  <si>
    <t>I359144</t>
  </si>
  <si>
    <t>I359145</t>
  </si>
  <si>
    <t>I359146</t>
  </si>
  <si>
    <t>I359147</t>
  </si>
  <si>
    <t>I359148</t>
  </si>
  <si>
    <t>I359149</t>
  </si>
  <si>
    <t>I359150</t>
  </si>
  <si>
    <t>I359151</t>
  </si>
  <si>
    <t>I359152</t>
  </si>
  <si>
    <t>I359153</t>
  </si>
  <si>
    <t>I359154</t>
  </si>
  <si>
    <t>I359155</t>
  </si>
  <si>
    <t>I359156</t>
  </si>
  <si>
    <t>I359157</t>
  </si>
  <si>
    <t>I359158</t>
  </si>
  <si>
    <t>I359159</t>
  </si>
  <si>
    <t>I359160</t>
  </si>
  <si>
    <t>I359161</t>
  </si>
  <si>
    <t>I359162</t>
  </si>
  <si>
    <t>I359163</t>
  </si>
  <si>
    <t>I359164</t>
  </si>
  <si>
    <t>I359165</t>
  </si>
  <si>
    <t>I359166</t>
  </si>
  <si>
    <t>I359167</t>
  </si>
  <si>
    <t>I359168</t>
  </si>
  <si>
    <t>I359169</t>
  </si>
  <si>
    <t>I359170</t>
  </si>
  <si>
    <t>I359171</t>
  </si>
  <si>
    <t>I359172</t>
  </si>
  <si>
    <t>I359173</t>
  </si>
  <si>
    <t>I359174</t>
  </si>
  <si>
    <t>I359175</t>
  </si>
  <si>
    <t>I359176</t>
  </si>
  <si>
    <t>I359177</t>
  </si>
  <si>
    <t>I359178</t>
  </si>
  <si>
    <t>I359179</t>
  </si>
  <si>
    <t>I359180</t>
  </si>
  <si>
    <t>I359181</t>
  </si>
  <si>
    <t>I359182</t>
  </si>
  <si>
    <t>I359183</t>
  </si>
  <si>
    <t>I359184</t>
  </si>
  <si>
    <t>I359185</t>
  </si>
  <si>
    <t>I359186</t>
  </si>
  <si>
    <t>I359187</t>
  </si>
  <si>
    <t>I359188</t>
  </si>
  <si>
    <t>I359189</t>
  </si>
  <si>
    <t>I359190</t>
  </si>
  <si>
    <t>I359191</t>
  </si>
  <si>
    <t>I359192</t>
  </si>
  <si>
    <t>I359193</t>
  </si>
  <si>
    <t>I359194</t>
  </si>
  <si>
    <t>I359195</t>
  </si>
  <si>
    <t>I359196</t>
  </si>
  <si>
    <t>I359197</t>
  </si>
  <si>
    <t>I359198</t>
  </si>
  <si>
    <t>I359199</t>
  </si>
  <si>
    <t>I359200</t>
  </si>
  <si>
    <t>L829501</t>
  </si>
  <si>
    <t>L829502</t>
  </si>
  <si>
    <t>L829503</t>
  </si>
  <si>
    <t>L829504</t>
  </si>
  <si>
    <t>L829505</t>
  </si>
  <si>
    <t>L829506</t>
  </si>
  <si>
    <t>L829507</t>
  </si>
  <si>
    <t>L829508</t>
  </si>
  <si>
    <t>L829509</t>
  </si>
  <si>
    <t>L829510</t>
  </si>
  <si>
    <t>L829511</t>
  </si>
  <si>
    <t>L829512</t>
  </si>
  <si>
    <t>L829513</t>
  </si>
  <si>
    <t>L829514</t>
  </si>
  <si>
    <t>Blank</t>
  </si>
  <si>
    <t>Standard CDN-GS-8B</t>
  </si>
  <si>
    <t>Duplicate</t>
  </si>
  <si>
    <t>Standard CDN-GS-1G</t>
  </si>
  <si>
    <t>Standard CDN-GS-4D</t>
  </si>
  <si>
    <t>Standard (CDN-GS-8B)</t>
  </si>
  <si>
    <t>Standard (CDN-GS-1G)</t>
  </si>
  <si>
    <t>Standard (CDN-GS-4D)</t>
  </si>
  <si>
    <t>G</t>
  </si>
  <si>
    <t>OVB</t>
  </si>
  <si>
    <t>SLT/MST</t>
  </si>
  <si>
    <t>FG</t>
  </si>
  <si>
    <t>MD</t>
  </si>
  <si>
    <t>GR</t>
  </si>
  <si>
    <t>BD</t>
  </si>
  <si>
    <t>OX</t>
  </si>
  <si>
    <t>Interbedded  green/maroon MST and medium to FG LST.  Zones of shale with foliation comprising white, non-calcareous &lt; 1mm-1mm bands.  Near top of interval, most of the foliation is oxidized to an orangy-brown color.  Few black beds ~ 2-5 cm thick (MST) within greeny grey MST unit.  LST may be weakly brecciated (calcite matrix), thinly bedded or massive and FG.  FG LST found b/w MST range from 1mm to 22cm.  Bedded LST tends to be thinly bedded (~1-2mm).  First appearance of maroon MST @ 26.10 and ends at 32.35m</t>
  </si>
  <si>
    <t>D</t>
  </si>
  <si>
    <t>Qz veining/flooding within SHL unit</t>
  </si>
  <si>
    <t>GY</t>
  </si>
  <si>
    <t>Fo</t>
  </si>
  <si>
    <t>Gradational change from maroon/green Mudstone/Siltstone into grey-green SLT</t>
  </si>
  <si>
    <t xml:space="preserve">SLT </t>
  </si>
  <si>
    <t>Py</t>
  </si>
  <si>
    <t>Fine grained, medium grey/green and locally foliated/bedded SLT.   Foliation comprises dark grey streaks/bands.  Qz veinlets found pervasively throughout and may exhibit cBX textures of DK grey seams.  Qz veinlets may be deformed into fold structures.  Flourite? found within qz veinlets.  SLT has maroon/pale pink elongated clasts oriented in the same direction as the Fo and range in size from &lt; 1mm to 1mm.  Near the bottom of the interval, DK GY stylolites and banding more prominant relative to upper section.  Bedding becomes more deformed (sed deformation?) near bottom of the interval and Py abundance increases.  Py is FG and found as blebs and stringers mostly within darker banded SLT</t>
  </si>
  <si>
    <t>DST</t>
  </si>
  <si>
    <t>CG-FG</t>
  </si>
  <si>
    <t>BX</t>
  </si>
  <si>
    <t>Intermittently cracke brecciated, bedded DST.   Bedding is defined by alternating MD GY DST and DK GY DST, where DK GY DST is thinly bedded relative to MD GY DST (DK ~ 1-7mm).  Near top of interval, cBX is DK GY and found within CG LT GY DST.   Dolospar found within MG and DK GY banded DST.  Few fracture faces dark grey and clayey.  FG Py found as blebs and disseminations throughout DK FG DST beds/bands.  DK GY/black stylolites pervasive throughout and post dolospar.  Few Qz veinlets ~ 1-2 mm found throughout, which appear to be post dolospar.  Few Qz veinlets ~ 1-2mm found throughout.  Intervals of weakly decarb? DST definied by DK GY DST with cBX (black non-calcareous matrix angular DST clasts ~ 1-2 cm.  Ca with FG Rg found within these regions.  Also Rg blebs and veinlets which are non-calcareous.  Black non-calcareous sinuous bands (~ 1-2cm) which usually definte fracture faces where present.  Rg also found infilling dolospar voids (late) and exhibit cBx textures within DST.</t>
  </si>
  <si>
    <t>LT</t>
  </si>
  <si>
    <t>MG</t>
  </si>
  <si>
    <t>Rg</t>
  </si>
  <si>
    <t>Medium grained, medium grey and crackle brecciated DST.  Breccia consists of DK GY seams &lt; 1mm.  Late Rg found within Ca veinlets &lt; 1mm (many exhibit cBX textures), blebs and infilling  few DK GY stylolites.  Rg found as MG to CG x-stals along FX faces</t>
  </si>
  <si>
    <t>DK</t>
  </si>
  <si>
    <t>cBX</t>
  </si>
  <si>
    <t>ARG</t>
  </si>
  <si>
    <t>DK GY to MG, locally crackle brecciated DST. cBX textures comprise DK GY &lt; 1mm seams within ~ 1-2 mm relict DST casts. Few calcareous veinlets &lt; 1mm hosting Rg found within this zone.  Local Ca veinlets ~ 1mm to 2 cm found pervasively throughout the unit with few hosting Rg.  DK GY/black sinuous veinlets (1mm-2cm) found randomly and pervasively throughout section (non-calcareous)  FG Py found disseminated throughout (blebs also).  These usually fresult in fractures within the core.</t>
  </si>
  <si>
    <t>Bx</t>
  </si>
  <si>
    <t>ASO</t>
  </si>
  <si>
    <t>Intermittent solution brecciated, crackle brecciated and puzzle brecciated DST.   Solution breccia comprises dolospar with Ca infill (Rg may infill due to association with Ca)  Crackle breccia matrix dominatly Ca and few zones comprises DK GY/black non calcareous matrix.  Puzzle breccia matrix black and non-calcareous (decarb?)  Rg is found associated with Ca (veinlets/Bx's blebs and dolospar infill).  Rg also found as MG to CG euhedral xstals along fracture faces. Much of the Rg is associated with Decarb/brecciated intervals as stringers and blebs are usuallly more fine grained.  Sections of DST beds found intermittently</t>
  </si>
  <si>
    <t>Decarb</t>
  </si>
  <si>
    <t>Collapse brecciated DST.   DK GY with local spongy-like textures (Decarb?).  Clasts consist of angular DK GY DST.  Rg is found within Ca veinlets/cBX filling voids b/w DST clasts and as blebs (FG to CG)</t>
  </si>
  <si>
    <t>1 to 2</t>
  </si>
  <si>
    <t xml:space="preserve">Decarbonatized collapse brecciated DST.  Clasts are angular and defined by FG DK GY DST clasts and dolomite clasts ranging from 1mm - 1cm.  Few dissolution seams black and ~ 1mm.  Widely spaced clasts seperated by non-calcareous DK GY FG matrix and closely spaced clasts seperated by FG and MG Rg xstals (Clast supported). </t>
  </si>
  <si>
    <t>Weakly decarbonatized, collapse brecciated DST.  Matrix is FG DK GY and non-calcareous.  Clasts are angular and range from 1 mm- 3 cm and breccia is clast supported.   Clasts are DST with few exhibiting relict Ca veinlets.  Doolomite clasts (angular) found randomly throughout.  FG Rg is found within Ca veinlets/blebs</t>
  </si>
  <si>
    <t>LST</t>
  </si>
  <si>
    <t xml:space="preserve">Decarb </t>
  </si>
  <si>
    <t>Interbedded MG LST and silty LST.  Silty LST is less abundand and thinly bedded relative to MG LST.  Ca veining pervasive throughout non-decarb LST.  Sections of mod to high and extremely decarbonatized LST.  Textures within these units defined by collapse breccia, but mostly DK GY/black alteration.  Relict bedding is still visible  beneith the alteration.   Rg is mostly associated with the decarbonatized units as &lt; 1mm stringers, blebs and collapse breccia matrix as late infill (clast supported).  Qz veinlets/blebs hosting Rg within decarb zones.  On either side of these zones veinlets are Ca rich, with few hosting FG Rg.  Trace Py found within non-decarb LST and Decarb zones host FG Py as blebs and stringers.</t>
  </si>
  <si>
    <t>Black</t>
  </si>
  <si>
    <t>4 to 5</t>
  </si>
  <si>
    <t>Intermittent zones of moderate to high decarbonatized and extremely decarbonatized LST.  Moderate to high zones of decarb are DK GY, bedded, and exhibit Qz veinlets/blebs hosting FG Rg.  Few of these zones illustrate brecciated zones with Rg matrix b/w non-calcareous angular clasts (clast supported).  MG-CG Rg is found along fracture faces.  Few micro faults infilled with Qz and Rg offsetting bedding.  Py found as blebs/stringers (FG) mostly within more DK GY/Black bands.  Extremely decarb zone is more sooty-like (spongy) in appearance (185.50-185.65m).  Bedding is not as prominant as other less decarb zones.  Bluey-hue defined by stringers &lt; 1mm-2mm.  Rg is found as stringers/blebs intertwined.  Few collapse Bx textures with late Rg infill b/w clasts (make up the matrix) with dark sooty clasts.  FG Aspy? and Py blebs found within extremely decarb zone as FG blebs and disseminated throughout.</t>
  </si>
  <si>
    <t>SLT</t>
  </si>
  <si>
    <t>DK GY, foliated SLT.  Py found as blebs and stringers following Fo.  Ca veinlets found pervasively throughout. Ca veinlets may follow bedding or be randomly oriented.  Fo defined by DK GY bands and med grey elongated clasts.</t>
  </si>
  <si>
    <t xml:space="preserve">Intermittent LST and DST.   Qz veinlets restricted to DST.  Ca veinlets found pervasively throughout both units.  </t>
  </si>
  <si>
    <t>Dark grey and foliated SLT.  Foliation is defined by elongated medium grey clasts and dark grey bands.  Ca veinlets found following bedding and randomly oriented throughout (~ 1mm-2mm).  Py found locally as stringers and blebs within the darker black bands</t>
  </si>
  <si>
    <t>Interbedded MG LST and silty LST.  Ca veinlets found pervasively throughout.  Silty LST exhibits DK-Gy color and more fine grained and thinly bedded relative to MG LST.  Py found disseminated throughout silty LST (Trace).  Few DK GY (&lt; 1mm) stylolites found pervasively throughout.</t>
  </si>
  <si>
    <t>DK GY bedded and foliated SLT.  Fo defined by &lt; 1mm Ca veinlets which follow bedding.  Py found as stringers (following bedding_ and as blebs throughout.</t>
  </si>
  <si>
    <t>Interbedded MG and silty LST.  DK GY silty LST is found as thin beds b/w MG LST.  Typically thingly bedded relative to MG LST.  Ca veinlets found pervasively throughout following bedding and randomly oriented.  Few patches of Ca blebs/veinlets within MG LST.  FG Py found disseminated througout silty LST beds.  Few DK GY stylolites found throughout.</t>
  </si>
  <si>
    <t>Intermittent solution brecciated and bedded DST.  Abundance of pitted textures (&lt; 1mm pits) near top of interval defined by a peppered-like appearance with black pits and medium grey DST.  Solution breccia defined by dolomite/Ca matrix.  Few fracture faces ARG and black.  Dolostone bedding defined by alternating MG DST and FG DST (MD GY and DK GY alternating bands).  DK GY FG DST hosts FG Py disseminated throughout (Trace).  Rg is found along fracture faces(MG) and within Ca veinlets/DK GY stylolites (FG).  Near bottom of interval, intermittent DK GY DST (weakly to moderately Decarb) DST.  These zones are defined by DK GY, crackle brecciated or solution DST with FG Rg associated with Ca as stringers/blebs.  Relict DST beds may be present along with local spongy-like textures within more decarbonatized regions</t>
  </si>
  <si>
    <t>Intermittent DK GY solution brecciated and bedded DST.   Near end of interval appears to be a debrite? With DK GY FG DST clasts and MG-MD GY DST clasts.  DK GY clasts/matrix exhibit angularity and others whisps which proigate into and around MG DST clasts.  Clasts sizes ~ 1mm to &gt; 5cm.  Beige-yellow mineral/clast? ~ 1mm to 1 cm found disseminated throughout debrite zone.  ARG FX found within interval (~ 3 cm).  Within debrite sequences, lower energy deposition with polylithic sediment making up bedding.  Bedding spotted with white dolomite clasts &lt; 1mm within more dark, fine grained weakly to non calcareus.  Rg found near the end of interval and found as FG-MG euhedral xstals within Ca veinlets and blebs.</t>
  </si>
  <si>
    <t>Sp?</t>
  </si>
  <si>
    <t>DCB</t>
  </si>
  <si>
    <t>Intermittent solution brecciated, tectonic brecciated, bedded and decarbonatized DST.  Solution breccia consists of hydrothermal dolomite with DK gy stylolites x-cutting.  Ca veinlets also found within dolospar and within voids which may host Rg (Fine grained).  Few sections of DK GY to MD GY DST beds found b/w solution brecciated DST.  Ca veinlets found intermittently throughout and may host FG Rg.  Tectionic breccia is typically found within more decarb zones awith trace amounts of Rg.  Matrix is carbonaceous and clast supported.  Clasts are non calcareous and angular.  Rg found as MG to CG euhedral xstals along FX faces.  Py found within black stylolites as FG metalic xstals (minor)</t>
  </si>
  <si>
    <t>Tr</t>
  </si>
  <si>
    <t>Solution brecciated DST.  Weakly decarb DST defined by DK GY color with few pitted-like textures (spongy-likie). FG Rg is found within Ca veinlets.  Solution breccia comprises dolospar</t>
  </si>
  <si>
    <t>Solution brecciated, weakly to moderately decarb DST.  Zones of higher degree of decarb are more sooty-like with pitted like textures.  Rg found within Ca blebs/veinlets and tend to be FG.  Few veinlets/blebs of grey Qz within sooty region.  Solution breccia consists of dolospar with DK GY stylolites throughout.  Blebs of FG Py found within some sooty areas</t>
  </si>
  <si>
    <t>Intermittent solution brecciated, tectonic brecciated and bedded DST.  DST is weakly to moderately decarb with local Ca veinlets/blebs hosting FG Rg.  Rg tends to be MG to FG.  Rg also found along FX faces.  Tectonic breccia consists of DK GY weakly to non calcareous clasts with a calcareous grey/white matrix (Clast supported).  Bedded DST is DK GY to MD GY and defined by alternating bands.  Ca veinlets/dolomite veinlets may follow bedding or be randomly oriented.  Zones exhibiting more decarb tend to be spongy-like in texture and be more pitted.</t>
  </si>
  <si>
    <t>X</t>
  </si>
  <si>
    <t>E.O.H.</t>
  </si>
  <si>
    <t>LST bed</t>
  </si>
  <si>
    <t>DK GY/Black altered SHL</t>
  </si>
  <si>
    <t>White,non-calcareous foliation</t>
  </si>
  <si>
    <t>Black SHL Bed</t>
  </si>
  <si>
    <t>SHL Green and Maroon</t>
  </si>
  <si>
    <t>DK GY/ elongated black/maroon clasts comprise Fo</t>
  </si>
  <si>
    <t>DK GY banding ~ 1 mm thick with 2 mm spacings</t>
  </si>
  <si>
    <t>FX</t>
  </si>
  <si>
    <t>Clay (Grey) altered FX face</t>
  </si>
  <si>
    <t>STY</t>
  </si>
  <si>
    <t>DK GY stylolite ~ 1mm</t>
  </si>
  <si>
    <t>DK GY? Clayey fracture face</t>
  </si>
  <si>
    <t>DK GY FX face with clay alteration</t>
  </si>
  <si>
    <t>DK GY stylolite &lt; 1 mm</t>
  </si>
  <si>
    <t>BN</t>
  </si>
  <si>
    <t>Clay altered band ~ 1.5 cm</t>
  </si>
  <si>
    <t>DK GY FG DST bed</t>
  </si>
  <si>
    <t>Black, ARG band ~ 7mm thick resuling in FX of DST</t>
  </si>
  <si>
    <t>1-2 cm ARG undulating band with FG Py and Py blebs</t>
  </si>
  <si>
    <t>VT</t>
  </si>
  <si>
    <t>Ca veinlet hosting FG Rg</t>
  </si>
  <si>
    <t>MG, MD GY DST beds</t>
  </si>
  <si>
    <t>Dolospar infilled with Rg and Ca</t>
  </si>
  <si>
    <t>FX face of decarb LST</t>
  </si>
  <si>
    <t>Highly decarb LST -&gt; relict bedding</t>
  </si>
  <si>
    <t>Qz VT hosting Rg</t>
  </si>
  <si>
    <t>Silty LST bed</t>
  </si>
  <si>
    <t>FX within decarb LST</t>
  </si>
  <si>
    <t>MG LST and silty LST beds</t>
  </si>
  <si>
    <t>SLT bedding</t>
  </si>
  <si>
    <t>MG/Silty LST bedding</t>
  </si>
  <si>
    <t>LST/Silty LST bedding</t>
  </si>
  <si>
    <t>DK GY elongated clasts/pits within DST forming Fo-like appearance</t>
  </si>
  <si>
    <t>Ca veinlet hosting Rg</t>
  </si>
  <si>
    <t>VN</t>
  </si>
  <si>
    <t>Dolospar veinlet with Rg (late infill hosting in Ca)</t>
  </si>
  <si>
    <t>Black, ARG FX face</t>
  </si>
  <si>
    <t>DST bedding</t>
  </si>
  <si>
    <t>Polylithic DG GY DST and dolomite clasts &lt; 1mm</t>
  </si>
  <si>
    <t>1.5 cm DST Bed</t>
  </si>
  <si>
    <t>Black sooty FX face with Rg (MG Euhedral xstals)</t>
  </si>
  <si>
    <t>DST bed ~ 1 cm</t>
  </si>
  <si>
    <t>DST Bed (MG with impurites consisting of DK GY clasts</t>
  </si>
  <si>
    <t>10 to 15</t>
  </si>
  <si>
    <t>DK GY , sooty band (relict DST bedding?) Ca veinelts ~ 1mm following band hosting FG Rg</t>
  </si>
  <si>
    <t>DST bedding with Ca veinlets &lt; 1mm following bedding planes.</t>
  </si>
  <si>
    <t>Maroon MST and LST 45 degrees TCA</t>
  </si>
  <si>
    <t>Maroon MST and LST 35 degrees TCA</t>
  </si>
  <si>
    <t>Maroon MST and green MST 50 degrees TCA</t>
  </si>
  <si>
    <t>Green MST and Maroon MST 75 degrees TCA</t>
  </si>
  <si>
    <t>MST/SLT and DST 60 degrees TCA</t>
  </si>
  <si>
    <t>Decarb DST and DST 50 degrees TCA</t>
  </si>
  <si>
    <t>LST and Decarb LST 45 degrees TCA</t>
  </si>
  <si>
    <t>LST and SLT 40 degrees TCA</t>
  </si>
  <si>
    <t>SLT and DST Irreg ~ 15 degrees</t>
  </si>
  <si>
    <t>DST and SLT irreg contact</t>
  </si>
  <si>
    <t>SLT and LST irreg contact</t>
  </si>
  <si>
    <t>SLT and LST 50 degrees TCA</t>
  </si>
  <si>
    <t>FR</t>
  </si>
  <si>
    <t>MS</t>
  </si>
  <si>
    <t>MW</t>
  </si>
  <si>
    <t>SW</t>
  </si>
  <si>
    <t>S</t>
  </si>
  <si>
    <t>CRAG EAST</t>
  </si>
  <si>
    <t>CE 11-03</t>
  </si>
  <si>
    <t>Beaudoin</t>
  </si>
  <si>
    <t>Ranger</t>
  </si>
  <si>
    <t>NTW</t>
  </si>
  <si>
    <t>4.57m</t>
  </si>
  <si>
    <t>August 9th to August 20th</t>
  </si>
  <si>
    <t>GOLD</t>
  </si>
  <si>
    <t>Andrew Mitchell</t>
  </si>
  <si>
    <t>I359095 to I359200 and L829501-L829514</t>
  </si>
  <si>
    <t>MST</t>
  </si>
  <si>
    <t>Interbedded maroon/green MST and LST</t>
  </si>
  <si>
    <t>Soln and cBX DST with trace Py</t>
  </si>
  <si>
    <t>Zones of intermittent Decarbonatization and Rg</t>
  </si>
  <si>
    <t>Part of 5, all of 6, 7 and part of 8</t>
  </si>
  <si>
    <t>DK GY SLT with trace Py</t>
  </si>
  <si>
    <t>DST/LST</t>
  </si>
  <si>
    <t>Interbedded Bx DST and LST</t>
  </si>
  <si>
    <t xml:space="preserve">Bedded MG LST and silty LST </t>
  </si>
  <si>
    <t>MG and sitly LST with trace Py within silty LST</t>
  </si>
  <si>
    <t>Hole ended as a result of running out of rods</t>
  </si>
  <si>
    <t>Soln, BX and Intermittent Decarb zones</t>
  </si>
  <si>
    <t>&lt;0.01</t>
  </si>
  <si>
    <t>&gt;100</t>
  </si>
  <si>
    <t>Hg (ppm)</t>
  </si>
  <si>
    <t>&lt;5</t>
  </si>
  <si>
    <t>&lt;0.02</t>
  </si>
  <si>
    <t>45 to 55</t>
  </si>
  <si>
    <t>65 to 70</t>
  </si>
  <si>
    <t>35 to 30</t>
  </si>
  <si>
    <t>45 to 50</t>
  </si>
  <si>
    <t>40 to 45</t>
  </si>
  <si>
    <t>Hole: CE 11-03                                                                         Name: CRAG EAST                                                       Page 16 of 16</t>
  </si>
  <si>
    <t>Hole: CE 11-03                                                                                         Name: CRAG EAST                                                                               Page 15 of 16</t>
  </si>
  <si>
    <t>Hole: CE 11-03                                                                       Name: CRAG EAST                                                                               Page 14 of 16</t>
  </si>
  <si>
    <t>Hole: CE 11-03                                                          Page: 11 of 12</t>
  </si>
  <si>
    <t>Hole: CE 11-03                                                          Page12 of 16</t>
  </si>
  <si>
    <t>Hole: CE 11-03                         Name: CRAG EAST                             Page 8 of 16</t>
  </si>
  <si>
    <t>Hole: CE 11-03                                     Name: CRAG EAST                                 Page7 of 16</t>
  </si>
  <si>
    <t>Hole: CE 11-03                      Name: CRAG EAST                           Page 6 of 16</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</si>
</sst>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mmmm\ d&quot;, &quot;yyyy"/>
    <numFmt numFmtId="174" formatCode="0.00_)"/>
    <numFmt numFmtId="175" formatCode="&quot;Yes&quot;;&quot;Yes&quot;;&quot;No&quot;"/>
    <numFmt numFmtId="176" formatCode="&quot;True&quot;;&quot;True&quot;;&quot;False&quot;"/>
    <numFmt numFmtId="177" formatCode="&quot;On&quot;;&quot;On&quot;;&quot;Off&quot;"/>
    <numFmt numFmtId="178" formatCode="[$€-2]\ #,##0.00_);[Red]\([$€-2]\ #,##0.00\)"/>
  </numFmts>
  <fonts count="48">
    <font>
      <sz val="10"/>
      <name val="Arial"/>
      <family val="0"/>
    </font>
    <font>
      <b/>
      <sz val="10"/>
      <name val="Arial"/>
      <family val="2"/>
    </font>
    <font>
      <b/>
      <sz val="9"/>
      <name val="Arial"/>
      <family val="2"/>
    </font>
    <font>
      <b/>
      <sz val="12"/>
      <name val="Arial"/>
      <family val="2"/>
    </font>
    <font>
      <b/>
      <sz val="11"/>
      <name val="Arial"/>
      <family val="2"/>
    </font>
    <font>
      <sz val="12"/>
      <name val="Arial"/>
      <family val="2"/>
    </font>
    <font>
      <b/>
      <sz val="14"/>
      <name val="Arial"/>
      <family val="2"/>
    </font>
    <font>
      <sz val="14"/>
      <name val="Arial"/>
      <family val="2"/>
    </font>
    <font>
      <sz val="11"/>
      <name val="Arial"/>
      <family val="2"/>
    </font>
    <font>
      <b/>
      <sz val="11.5"/>
      <name val="Arial"/>
      <family val="2"/>
    </font>
    <font>
      <b/>
      <sz val="11.8"/>
      <name val="Arial"/>
      <family val="2"/>
    </font>
    <font>
      <sz val="11.8"/>
      <name val="Arial"/>
      <family val="2"/>
    </font>
    <font>
      <b/>
      <sz val="10"/>
      <name val="Arial MT"/>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hair"/>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style="thin">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thin">
        <color theme="0" tint="-0.3499799966812134"/>
      </right>
      <top style="dotted">
        <color theme="0" tint="-0.3499799966812134"/>
      </top>
      <bottom style="thin">
        <color theme="0" tint="-0.3499799966812134"/>
      </bottom>
    </border>
    <border>
      <left style="thin">
        <color theme="0" tint="-0.3499799966812134"/>
      </left>
      <right style="dotted">
        <color theme="0" tint="-0.3499799966812134"/>
      </right>
      <top style="thin">
        <color theme="0" tint="-0.3499799966812134"/>
      </top>
      <bottom style="dotted">
        <color theme="0" tint="-0.3499799966812134"/>
      </bottom>
    </border>
    <border>
      <left style="dotted">
        <color theme="0" tint="-0.3499799966812134"/>
      </left>
      <right style="thin">
        <color theme="0" tint="-0.3499799966812134"/>
      </right>
      <top style="thin">
        <color theme="0" tint="-0.3499799966812134"/>
      </top>
      <bottom style="dotted">
        <color theme="0" tint="-0.3499799966812134"/>
      </bottom>
    </border>
    <border>
      <left style="thin">
        <color theme="0" tint="-0.3499799966812134"/>
      </left>
      <right style="dotted">
        <color theme="0" tint="-0.3499799966812134"/>
      </right>
      <top>
        <color indexed="63"/>
      </top>
      <bottom>
        <color indexed="63"/>
      </bottom>
    </border>
    <border>
      <left style="thin">
        <color theme="0" tint="-0.3499799966812134"/>
      </left>
      <right style="dotted">
        <color theme="0" tint="-0.3499799966812134"/>
      </right>
      <top style="thin">
        <color theme="0" tint="-0.3499799966812134"/>
      </top>
      <bottom style="thin">
        <color theme="0" tint="-0.3499799966812134"/>
      </bottom>
    </border>
    <border>
      <left style="dotted">
        <color theme="0" tint="-0.3499799966812134"/>
      </left>
      <right style="thin">
        <color theme="0" tint="-0.3499799966812134"/>
      </right>
      <top style="thin">
        <color theme="0" tint="-0.3499799966812134"/>
      </top>
      <bottom style="thin">
        <color theme="0" tint="-0.3499799966812134"/>
      </bottom>
    </border>
    <border>
      <left style="thin"/>
      <right style="dotted"/>
      <top style="thin"/>
      <bottom style="thin"/>
    </border>
    <border>
      <left style="dotted"/>
      <right style="thin"/>
      <top style="thin"/>
      <bottom style="thin"/>
    </border>
    <border>
      <left style="thin">
        <color theme="0" tint="-0.3499799966812134"/>
      </left>
      <right>
        <color indexed="63"/>
      </right>
      <top>
        <color indexed="63"/>
      </top>
      <bottom>
        <color indexed="63"/>
      </bottom>
    </border>
    <border>
      <left style="hair"/>
      <right style="thin"/>
      <top style="thin"/>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hair">
        <color indexed="55"/>
      </bottom>
    </border>
    <border>
      <left style="thin">
        <color indexed="55"/>
      </left>
      <right style="thin">
        <color indexed="55"/>
      </right>
      <top style="hair">
        <color indexed="55"/>
      </top>
      <bottom style="hair">
        <color indexed="55"/>
      </bottom>
    </border>
    <border>
      <left>
        <color indexed="63"/>
      </left>
      <right>
        <color indexed="63"/>
      </right>
      <top style="thin"/>
      <bottom style="thin"/>
    </border>
    <border>
      <left style="thin">
        <color indexed="8"/>
      </left>
      <right style="thin">
        <color indexed="8"/>
      </right>
      <top style="thin">
        <color indexed="8"/>
      </top>
      <bottom style="hair">
        <color indexed="8"/>
      </bottom>
    </border>
    <border>
      <left style="thin">
        <color indexed="8"/>
      </left>
      <right>
        <color indexed="63"/>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thin">
        <color indexed="8"/>
      </left>
      <right>
        <color indexed="63"/>
      </right>
      <top style="hair">
        <color indexed="8"/>
      </top>
      <bottom style="thin"/>
    </border>
    <border>
      <left style="thin">
        <color indexed="8"/>
      </left>
      <right style="thin">
        <color indexed="8"/>
      </right>
      <top style="hair">
        <color indexed="8"/>
      </top>
      <bottom style="thin"/>
    </border>
    <border>
      <left style="thin">
        <color indexed="22"/>
      </left>
      <right style="thin">
        <color indexed="22"/>
      </right>
      <top>
        <color indexed="63"/>
      </top>
      <bottom>
        <color indexed="63"/>
      </bottom>
    </border>
    <border>
      <left style="thin">
        <color theme="0" tint="-0.3499799966812134"/>
      </left>
      <right style="dotted">
        <color theme="0" tint="-0.3499799966812134"/>
      </right>
      <top style="dotted">
        <color theme="0" tint="-0.3499799966812134"/>
      </top>
      <bottom style="thin">
        <color theme="0" tint="-0.3499799966812134"/>
      </bottom>
    </border>
    <border>
      <left style="dotted">
        <color theme="0" tint="-0.3499799966812134"/>
      </left>
      <right style="thin">
        <color theme="0" tint="-0.3499799966812134"/>
      </right>
      <top style="dotted">
        <color theme="0" tint="-0.3499799966812134"/>
      </top>
      <bottom style="thin">
        <color theme="0" tint="-0.3499799966812134"/>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22"/>
      </left>
      <right style="thin">
        <color indexed="22"/>
      </right>
      <top style="thin">
        <color indexed="22"/>
      </top>
      <bottom style="thin">
        <color theme="0" tint="-0.24997000396251678"/>
      </bottom>
    </border>
    <border>
      <left>
        <color indexed="63"/>
      </left>
      <right style="thin">
        <color indexed="22"/>
      </right>
      <top>
        <color indexed="63"/>
      </top>
      <bottom style="thin">
        <color theme="0" tint="-0.24997000396251678"/>
      </bottom>
    </border>
    <border>
      <left>
        <color indexed="63"/>
      </left>
      <right style="thin">
        <color indexed="22"/>
      </right>
      <top style="thin">
        <color theme="0" tint="-0.24997000396251678"/>
      </top>
      <bottom style="thin">
        <color theme="0" tint="-0.24997000396251678"/>
      </bottom>
    </border>
    <border>
      <left style="thin">
        <color indexed="22"/>
      </left>
      <right style="thin">
        <color indexed="22"/>
      </right>
      <top style="thin">
        <color theme="0" tint="-0.24997000396251678"/>
      </top>
      <bottom style="thin">
        <color theme="0" tint="-0.24997000396251678"/>
      </bottom>
    </border>
    <border>
      <left style="thin">
        <color theme="0" tint="-0.3499799966812134"/>
      </left>
      <right style="thin">
        <color theme="0" tint="-0.3499799966812134"/>
      </right>
      <top>
        <color indexed="63"/>
      </top>
      <bottom>
        <color indexed="63"/>
      </bottom>
    </border>
    <border>
      <left style="thin">
        <color indexed="22"/>
      </left>
      <right style="thin">
        <color indexed="22"/>
      </right>
      <top>
        <color indexed="63"/>
      </top>
      <bottom style="thin">
        <color theme="0" tint="-0.24997000396251678"/>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style="thin">
        <color theme="0" tint="-0.24997000396251678"/>
      </left>
      <right style="thin">
        <color theme="0" tint="-0.24997000396251678"/>
      </right>
      <top style="thin">
        <color theme="0" tint="-0.24997000396251678"/>
      </top>
      <bottom style="thin">
        <color theme="0" tint="-0.24997000396251678"/>
      </bottom>
    </border>
    <border>
      <left>
        <color indexed="63"/>
      </left>
      <right style="thin">
        <color indexed="22"/>
      </right>
      <top style="thin">
        <color indexed="22"/>
      </top>
      <bottom style="thin">
        <color indexed="22"/>
      </bottom>
    </border>
    <border>
      <left style="thin">
        <color theme="0" tint="-0.24997000396251678"/>
      </left>
      <right style="thin">
        <color theme="0" tint="-0.24997000396251678"/>
      </right>
      <top>
        <color indexed="63"/>
      </top>
      <bottom style="thin">
        <color theme="0" tint="-0.24997000396251678"/>
      </bottom>
    </border>
    <border>
      <left style="thin">
        <color indexed="22"/>
      </left>
      <right style="thin">
        <color theme="0" tint="-0.24997000396251678"/>
      </right>
      <top style="thin">
        <color indexed="22"/>
      </top>
      <bottom style="thin">
        <color indexed="22"/>
      </bottom>
    </border>
    <border>
      <left style="thin">
        <color indexed="22"/>
      </left>
      <right style="thin">
        <color theme="0" tint="-0.24997000396251678"/>
      </right>
      <top style="thin">
        <color indexed="22"/>
      </top>
      <bottom>
        <color indexed="63"/>
      </bottom>
    </border>
    <border>
      <left style="thin">
        <color indexed="22"/>
      </left>
      <right style="thin">
        <color theme="0" tint="-0.24997000396251678"/>
      </right>
      <top>
        <color indexed="63"/>
      </top>
      <bottom>
        <color indexed="63"/>
      </bottom>
    </border>
    <border>
      <left>
        <color indexed="63"/>
      </left>
      <right style="thin">
        <color theme="0" tint="-0.24997000396251678"/>
      </right>
      <top style="thin">
        <color theme="0" tint="-0.24997000396251678"/>
      </top>
      <bottom style="thin">
        <color theme="0" tint="-0.24997000396251678"/>
      </bottom>
    </border>
    <border>
      <left>
        <color indexed="63"/>
      </left>
      <right style="thin">
        <color indexed="8"/>
      </right>
      <top style="hair">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hair">
        <color indexed="8"/>
      </bottom>
    </border>
    <border>
      <left>
        <color indexed="63"/>
      </left>
      <right style="thin">
        <color indexed="8"/>
      </right>
      <top style="thin"/>
      <bottom style="hair">
        <color indexed="8"/>
      </botto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top style="hair">
        <color indexed="8"/>
      </top>
      <bottom style="hair">
        <color indexed="8"/>
      </bottom>
    </border>
    <border>
      <left>
        <color indexed="63"/>
      </left>
      <right style="thin">
        <color indexed="8"/>
      </right>
      <top style="thin"/>
      <bottom style="thin"/>
    </border>
    <border>
      <left>
        <color indexed="63"/>
      </left>
      <right>
        <color indexed="63"/>
      </right>
      <top style="hair">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right style="thin"/>
      <top style="thin"/>
      <bottom>
        <color indexed="63"/>
      </bottom>
    </border>
    <border>
      <left style="thin"/>
      <right style="thin"/>
      <top>
        <color indexed="63"/>
      </top>
      <bottom style="thin"/>
    </border>
    <border>
      <left style="dotted">
        <color theme="0" tint="-0.3499799966812134"/>
      </left>
      <right style="thin">
        <color theme="0" tint="-0.3499799966812134"/>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93">
    <xf numFmtId="0" fontId="0" fillId="0" borderId="0" xfId="0" applyAlignment="1">
      <alignment/>
    </xf>
    <xf numFmtId="0" fontId="0" fillId="0" borderId="0" xfId="0" applyAlignment="1">
      <alignment horizontal="center"/>
    </xf>
    <xf numFmtId="2" fontId="0" fillId="0" borderId="0" xfId="0" applyNumberFormat="1" applyAlignment="1">
      <alignment/>
    </xf>
    <xf numFmtId="2" fontId="1" fillId="0" borderId="0" xfId="0" applyNumberFormat="1" applyFont="1" applyAlignment="1">
      <alignment/>
    </xf>
    <xf numFmtId="0" fontId="0" fillId="0" borderId="0" xfId="0" applyAlignment="1">
      <alignment wrapText="1"/>
    </xf>
    <xf numFmtId="0" fontId="1" fillId="0" borderId="0" xfId="0" applyFont="1" applyAlignment="1">
      <alignment horizontal="right"/>
    </xf>
    <xf numFmtId="0" fontId="0" fillId="0" borderId="10" xfId="0" applyBorder="1" applyAlignment="1">
      <alignment horizontal="center"/>
    </xf>
    <xf numFmtId="0" fontId="0" fillId="0" borderId="10" xfId="0" applyBorder="1" applyAlignment="1">
      <alignment/>
    </xf>
    <xf numFmtId="2" fontId="0" fillId="0" borderId="10" xfId="0" applyNumberFormat="1" applyBorder="1" applyAlignment="1">
      <alignment horizontal="center"/>
    </xf>
    <xf numFmtId="2" fontId="0" fillId="0" borderId="10" xfId="0" applyNumberFormat="1" applyBorder="1" applyAlignment="1">
      <alignment/>
    </xf>
    <xf numFmtId="172" fontId="0" fillId="0" borderId="10" xfId="0" applyNumberFormat="1" applyBorder="1" applyAlignment="1">
      <alignment/>
    </xf>
    <xf numFmtId="0" fontId="0" fillId="0" borderId="10" xfId="0" applyBorder="1" applyAlignment="1">
      <alignment wrapText="1"/>
    </xf>
    <xf numFmtId="0" fontId="0" fillId="0" borderId="0" xfId="0" applyBorder="1" applyAlignment="1">
      <alignment horizontal="center"/>
    </xf>
    <xf numFmtId="0" fontId="0" fillId="0" borderId="0" xfId="0" applyBorder="1" applyAlignment="1">
      <alignment/>
    </xf>
    <xf numFmtId="2" fontId="0" fillId="0" borderId="0" xfId="0" applyNumberFormat="1" applyBorder="1" applyAlignment="1">
      <alignment/>
    </xf>
    <xf numFmtId="172" fontId="0" fillId="0" borderId="0" xfId="0" applyNumberFormat="1" applyBorder="1" applyAlignment="1">
      <alignment/>
    </xf>
    <xf numFmtId="0" fontId="2" fillId="0" borderId="0" xfId="0" applyFont="1" applyBorder="1" applyAlignment="1">
      <alignment horizontal="center"/>
    </xf>
    <xf numFmtId="2" fontId="0" fillId="0" borderId="11" xfId="0" applyNumberFormat="1" applyBorder="1" applyAlignment="1">
      <alignment/>
    </xf>
    <xf numFmtId="172" fontId="4" fillId="0" borderId="12" xfId="0" applyNumberFormat="1" applyFont="1" applyBorder="1" applyAlignment="1">
      <alignment horizontal="center" textRotation="90" wrapText="1"/>
    </xf>
    <xf numFmtId="2" fontId="0" fillId="0" borderId="0" xfId="0" applyNumberFormat="1" applyBorder="1" applyAlignment="1">
      <alignment textRotation="90"/>
    </xf>
    <xf numFmtId="0" fontId="4" fillId="0" borderId="0" xfId="0" applyFont="1" applyBorder="1" applyAlignment="1">
      <alignment horizontal="center" textRotation="90"/>
    </xf>
    <xf numFmtId="0" fontId="3" fillId="0" borderId="0" xfId="0" applyFont="1" applyBorder="1" applyAlignment="1">
      <alignment/>
    </xf>
    <xf numFmtId="0" fontId="1" fillId="0" borderId="0" xfId="0" applyFont="1" applyBorder="1" applyAlignment="1">
      <alignment horizontal="center"/>
    </xf>
    <xf numFmtId="172" fontId="4" fillId="0" borderId="12" xfId="0" applyNumberFormat="1" applyFont="1" applyBorder="1" applyAlignment="1">
      <alignment horizontal="center" vertical="center" wrapText="1"/>
    </xf>
    <xf numFmtId="0" fontId="1" fillId="0" borderId="12" xfId="0" applyFont="1" applyBorder="1" applyAlignment="1">
      <alignment horizontal="center" vertical="center"/>
    </xf>
    <xf numFmtId="0" fontId="0" fillId="0" borderId="0" xfId="0" applyBorder="1" applyAlignment="1">
      <alignment horizontal="center" vertical="center" textRotation="180"/>
    </xf>
    <xf numFmtId="0" fontId="0" fillId="0" borderId="0" xfId="0" applyFont="1" applyAlignment="1">
      <alignment vertical="center"/>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0" xfId="0" applyFont="1" applyBorder="1" applyAlignment="1">
      <alignment/>
    </xf>
    <xf numFmtId="0" fontId="1" fillId="0" borderId="21" xfId="0" applyFont="1" applyBorder="1" applyAlignment="1">
      <alignment horizontal="center" textRotation="90" wrapText="1"/>
    </xf>
    <xf numFmtId="0" fontId="1" fillId="0" borderId="22" xfId="0" applyFont="1" applyBorder="1" applyAlignment="1">
      <alignment horizontal="center" textRotation="90" wrapText="1"/>
    </xf>
    <xf numFmtId="2" fontId="0" fillId="0" borderId="0" xfId="0" applyNumberFormat="1" applyFont="1" applyAlignment="1">
      <alignment/>
    </xf>
    <xf numFmtId="2" fontId="0" fillId="0" borderId="0" xfId="0" applyNumberFormat="1" applyFont="1" applyAlignment="1">
      <alignment horizontal="center"/>
    </xf>
    <xf numFmtId="2" fontId="1" fillId="0" borderId="12" xfId="0" applyNumberFormat="1" applyFont="1" applyBorder="1" applyAlignment="1">
      <alignment horizontal="center" vertical="center"/>
    </xf>
    <xf numFmtId="0" fontId="0" fillId="0" borderId="23" xfId="0" applyBorder="1" applyAlignment="1">
      <alignment horizontal="center"/>
    </xf>
    <xf numFmtId="2" fontId="4" fillId="0" borderId="24" xfId="0" applyNumberFormat="1" applyFont="1" applyBorder="1" applyAlignment="1">
      <alignment horizontal="center" vertical="center"/>
    </xf>
    <xf numFmtId="0" fontId="7" fillId="0" borderId="0" xfId="0" applyFont="1" applyAlignment="1">
      <alignment vertical="center" textRotation="180" wrapText="1"/>
    </xf>
    <xf numFmtId="0" fontId="0" fillId="0" borderId="25" xfId="0" applyBorder="1" applyAlignment="1">
      <alignment horizontal="center"/>
    </xf>
    <xf numFmtId="0" fontId="5" fillId="0" borderId="0" xfId="0" applyFont="1" applyBorder="1" applyAlignment="1">
      <alignment horizontal="center" vertical="center"/>
    </xf>
    <xf numFmtId="2" fontId="5" fillId="0" borderId="0" xfId="0" applyNumberFormat="1" applyFont="1" applyAlignment="1">
      <alignment horizontal="center"/>
    </xf>
    <xf numFmtId="2" fontId="8" fillId="0" borderId="0" xfId="0" applyNumberFormat="1" applyFont="1" applyAlignment="1">
      <alignment vertical="center"/>
    </xf>
    <xf numFmtId="0" fontId="3" fillId="0" borderId="25" xfId="0" applyFont="1" applyBorder="1" applyAlignment="1">
      <alignment horizontal="center" vertical="center" wrapText="1"/>
    </xf>
    <xf numFmtId="0" fontId="6" fillId="0" borderId="0" xfId="0" applyFont="1" applyBorder="1" applyAlignment="1">
      <alignment vertical="center" textRotation="180"/>
    </xf>
    <xf numFmtId="0" fontId="0" fillId="0" borderId="0" xfId="0" applyBorder="1" applyAlignment="1">
      <alignment vertical="center" textRotation="180"/>
    </xf>
    <xf numFmtId="0" fontId="10" fillId="0" borderId="12" xfId="0" applyFont="1" applyBorder="1" applyAlignment="1">
      <alignment horizontal="center" textRotation="90"/>
    </xf>
    <xf numFmtId="0" fontId="10" fillId="0" borderId="12" xfId="0" applyFont="1" applyBorder="1" applyAlignment="1">
      <alignment horizontal="center" textRotation="90" wrapText="1"/>
    </xf>
    <xf numFmtId="0" fontId="10" fillId="0" borderId="21" xfId="0" applyFont="1" applyBorder="1" applyAlignment="1">
      <alignment horizontal="center" textRotation="90"/>
    </xf>
    <xf numFmtId="0" fontId="10" fillId="0" borderId="22" xfId="0" applyFont="1" applyBorder="1" applyAlignment="1">
      <alignment horizontal="center" textRotation="90"/>
    </xf>
    <xf numFmtId="2" fontId="10" fillId="0" borderId="12" xfId="0" applyNumberFormat="1" applyFont="1" applyBorder="1" applyAlignment="1">
      <alignment horizontal="center" vertical="center"/>
    </xf>
    <xf numFmtId="2" fontId="9" fillId="0" borderId="12" xfId="0" applyNumberFormat="1" applyFont="1" applyBorder="1" applyAlignment="1">
      <alignment horizontal="center" textRotation="90"/>
    </xf>
    <xf numFmtId="0" fontId="9" fillId="0" borderId="26" xfId="0" applyFont="1" applyBorder="1" applyAlignment="1">
      <alignment horizontal="center"/>
    </xf>
    <xf numFmtId="0" fontId="9" fillId="0" borderId="12" xfId="0" applyFont="1" applyBorder="1" applyAlignment="1">
      <alignment horizontal="center" textRotation="90" wrapText="1"/>
    </xf>
    <xf numFmtId="0" fontId="9" fillId="0" borderId="12" xfId="0" applyFont="1" applyBorder="1" applyAlignment="1">
      <alignment horizontal="center" textRotation="90"/>
    </xf>
    <xf numFmtId="0" fontId="9" fillId="0" borderId="12" xfId="0" applyFont="1" applyBorder="1" applyAlignment="1">
      <alignment horizontal="center" vertical="center"/>
    </xf>
    <xf numFmtId="0" fontId="5" fillId="0" borderId="10" xfId="0" applyFont="1" applyBorder="1" applyAlignment="1">
      <alignment/>
    </xf>
    <xf numFmtId="0" fontId="5" fillId="0" borderId="0" xfId="0" applyFont="1" applyAlignment="1">
      <alignment/>
    </xf>
    <xf numFmtId="2" fontId="9" fillId="0" borderId="12" xfId="0" applyNumberFormat="1" applyFont="1" applyBorder="1" applyAlignment="1">
      <alignment horizontal="center" textRotation="90" wrapText="1"/>
    </xf>
    <xf numFmtId="1" fontId="0" fillId="0" borderId="0" xfId="0" applyNumberFormat="1" applyAlignment="1">
      <alignment/>
    </xf>
    <xf numFmtId="1" fontId="9" fillId="0" borderId="12" xfId="0" applyNumberFormat="1" applyFont="1" applyBorder="1" applyAlignment="1">
      <alignment horizontal="center" textRotation="90" wrapText="1"/>
    </xf>
    <xf numFmtId="1" fontId="9" fillId="0" borderId="12" xfId="0" applyNumberFormat="1" applyFont="1" applyBorder="1" applyAlignment="1">
      <alignment horizontal="center" textRotation="90"/>
    </xf>
    <xf numFmtId="0" fontId="0" fillId="0" borderId="0" xfId="0" applyFont="1" applyBorder="1" applyAlignment="1">
      <alignment/>
    </xf>
    <xf numFmtId="0" fontId="1" fillId="0" borderId="12" xfId="0" applyFont="1" applyBorder="1" applyAlignment="1">
      <alignment horizontal="center" vertical="center" wrapText="1"/>
    </xf>
    <xf numFmtId="0" fontId="0" fillId="0" borderId="0" xfId="0" applyFont="1" applyAlignment="1">
      <alignment/>
    </xf>
    <xf numFmtId="0" fontId="0" fillId="0" borderId="27" xfId="0" applyBorder="1" applyAlignment="1">
      <alignment/>
    </xf>
    <xf numFmtId="0" fontId="0" fillId="0" borderId="27" xfId="0" applyFont="1" applyBorder="1" applyAlignment="1">
      <alignment/>
    </xf>
    <xf numFmtId="1" fontId="0" fillId="0" borderId="12" xfId="0" applyNumberFormat="1" applyBorder="1" applyAlignment="1">
      <alignment horizontal="center"/>
    </xf>
    <xf numFmtId="1" fontId="0" fillId="0" borderId="12" xfId="0" applyNumberFormat="1" applyFont="1" applyBorder="1" applyAlignment="1">
      <alignment horizontal="center"/>
    </xf>
    <xf numFmtId="2" fontId="0" fillId="0" borderId="12" xfId="0" applyNumberFormat="1" applyFont="1" applyBorder="1" applyAlignment="1">
      <alignment horizontal="center"/>
    </xf>
    <xf numFmtId="0" fontId="0" fillId="0" borderId="0" xfId="0" applyFont="1" applyAlignment="1">
      <alignment/>
    </xf>
    <xf numFmtId="0" fontId="1" fillId="0" borderId="0" xfId="0" applyFont="1" applyBorder="1" applyAlignment="1">
      <alignment horizontal="right"/>
    </xf>
    <xf numFmtId="0" fontId="3" fillId="0" borderId="28" xfId="0" applyFont="1" applyBorder="1" applyAlignment="1">
      <alignment horizontal="left"/>
    </xf>
    <xf numFmtId="0" fontId="0" fillId="0" borderId="28" xfId="0" applyBorder="1" applyAlignment="1">
      <alignment/>
    </xf>
    <xf numFmtId="0" fontId="0" fillId="0" borderId="0" xfId="0" applyFont="1" applyBorder="1" applyAlignment="1">
      <alignment horizontal="left"/>
    </xf>
    <xf numFmtId="0" fontId="1" fillId="0" borderId="0" xfId="0" applyFont="1" applyFill="1" applyBorder="1" applyAlignment="1">
      <alignment horizontal="right"/>
    </xf>
    <xf numFmtId="0" fontId="0" fillId="0" borderId="29"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xf>
    <xf numFmtId="0" fontId="0" fillId="0" borderId="30" xfId="0" applyFont="1" applyBorder="1" applyAlignment="1">
      <alignment horizontal="center"/>
    </xf>
    <xf numFmtId="0" fontId="0" fillId="0" borderId="31" xfId="0" applyFont="1" applyBorder="1" applyAlignment="1">
      <alignment/>
    </xf>
    <xf numFmtId="2" fontId="0" fillId="0" borderId="32" xfId="0" applyNumberFormat="1" applyBorder="1" applyAlignment="1">
      <alignment horizontal="left"/>
    </xf>
    <xf numFmtId="0" fontId="1" fillId="0" borderId="0" xfId="0" applyFont="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right"/>
    </xf>
    <xf numFmtId="2" fontId="0" fillId="0" borderId="35" xfId="0" applyNumberFormat="1" applyBorder="1" applyAlignment="1">
      <alignment horizontal="right"/>
    </xf>
    <xf numFmtId="2" fontId="0" fillId="0" borderId="35" xfId="0" applyNumberFormat="1" applyFont="1" applyBorder="1" applyAlignment="1">
      <alignment horizontal="center"/>
    </xf>
    <xf numFmtId="2" fontId="0" fillId="0" borderId="35" xfId="0" applyNumberFormat="1" applyBorder="1" applyAlignment="1">
      <alignment/>
    </xf>
    <xf numFmtId="0" fontId="0" fillId="0" borderId="36" xfId="0" applyFont="1" applyBorder="1" applyAlignment="1">
      <alignment horizontal="right"/>
    </xf>
    <xf numFmtId="0" fontId="0" fillId="0" borderId="37" xfId="0" applyFont="1" applyBorder="1" applyAlignment="1">
      <alignment horizontal="right"/>
    </xf>
    <xf numFmtId="0" fontId="0" fillId="0" borderId="35" xfId="0" applyBorder="1" applyAlignment="1">
      <alignment/>
    </xf>
    <xf numFmtId="0" fontId="0" fillId="0" borderId="35" xfId="0" applyBorder="1" applyAlignment="1">
      <alignment horizontal="right"/>
    </xf>
    <xf numFmtId="2" fontId="0" fillId="0" borderId="35" xfId="0" applyNumberFormat="1" applyBorder="1" applyAlignment="1">
      <alignment horizontal="center"/>
    </xf>
    <xf numFmtId="2" fontId="0" fillId="0" borderId="38" xfId="0" applyNumberFormat="1" applyFont="1" applyBorder="1" applyAlignment="1">
      <alignment horizontal="center"/>
    </xf>
    <xf numFmtId="2" fontId="0" fillId="0" borderId="39" xfId="0" applyNumberFormat="1" applyFont="1" applyBorder="1" applyAlignment="1">
      <alignment horizontal="center"/>
    </xf>
    <xf numFmtId="2" fontId="0" fillId="0" borderId="10" xfId="0" applyNumberFormat="1" applyFont="1" applyBorder="1" applyAlignment="1">
      <alignment horizontal="center"/>
    </xf>
    <xf numFmtId="1" fontId="0" fillId="0" borderId="10" xfId="0" applyNumberFormat="1" applyBorder="1" applyAlignment="1">
      <alignment horizontal="center"/>
    </xf>
    <xf numFmtId="1" fontId="0" fillId="0" borderId="10" xfId="0" applyNumberFormat="1" applyFont="1" applyBorder="1" applyAlignment="1">
      <alignment horizontal="center"/>
    </xf>
    <xf numFmtId="0" fontId="0" fillId="0" borderId="40" xfId="0" applyFill="1" applyBorder="1" applyAlignment="1">
      <alignment/>
    </xf>
    <xf numFmtId="1" fontId="0" fillId="0" borderId="10" xfId="0" applyNumberFormat="1" applyBorder="1" applyAlignment="1">
      <alignment/>
    </xf>
    <xf numFmtId="2" fontId="0" fillId="0" borderId="10" xfId="0" applyNumberFormat="1" applyBorder="1" applyAlignment="1">
      <alignment wrapText="1"/>
    </xf>
    <xf numFmtId="0" fontId="0" fillId="0" borderId="41" xfId="0" applyBorder="1" applyAlignment="1">
      <alignment horizontal="center"/>
    </xf>
    <xf numFmtId="0" fontId="0" fillId="0" borderId="42" xfId="0" applyBorder="1" applyAlignment="1">
      <alignment horizontal="center"/>
    </xf>
    <xf numFmtId="0" fontId="0" fillId="0" borderId="15" xfId="0" applyBorder="1" applyAlignment="1">
      <alignment horizontal="center"/>
    </xf>
    <xf numFmtId="0" fontId="0" fillId="0" borderId="14" xfId="0" applyFont="1" applyBorder="1" applyAlignment="1">
      <alignment wrapText="1"/>
    </xf>
    <xf numFmtId="0" fontId="0" fillId="0" borderId="16" xfId="0" applyFont="1" applyBorder="1" applyAlignment="1">
      <alignment horizontal="center"/>
    </xf>
    <xf numFmtId="0" fontId="0" fillId="0" borderId="14" xfId="0" applyFont="1" applyBorder="1" applyAlignment="1">
      <alignment horizontal="center"/>
    </xf>
    <xf numFmtId="2" fontId="0" fillId="0" borderId="10" xfId="0" applyNumberFormat="1" applyFont="1" applyBorder="1" applyAlignment="1">
      <alignment/>
    </xf>
    <xf numFmtId="2" fontId="2" fillId="0" borderId="43" xfId="0" applyNumberFormat="1" applyFont="1" applyBorder="1" applyAlignment="1">
      <alignment horizontal="center" textRotation="90"/>
    </xf>
    <xf numFmtId="1" fontId="2" fillId="0" borderId="43" xfId="0" applyNumberFormat="1" applyFont="1" applyBorder="1" applyAlignment="1">
      <alignment horizontal="center" textRotation="90"/>
    </xf>
    <xf numFmtId="0" fontId="2" fillId="0" borderId="43" xfId="0" applyFont="1" applyBorder="1" applyAlignment="1">
      <alignment horizontal="center" textRotation="90"/>
    </xf>
    <xf numFmtId="0" fontId="2" fillId="0" borderId="44" xfId="0" applyFont="1" applyBorder="1" applyAlignment="1">
      <alignment horizontal="center" textRotation="90"/>
    </xf>
    <xf numFmtId="2" fontId="2" fillId="0" borderId="44" xfId="0" applyNumberFormat="1" applyFont="1" applyBorder="1" applyAlignment="1">
      <alignment horizontal="center" textRotation="90"/>
    </xf>
    <xf numFmtId="0" fontId="0" fillId="0" borderId="25" xfId="0" applyNumberFormat="1" applyBorder="1" applyAlignment="1">
      <alignment horizontal="center"/>
    </xf>
    <xf numFmtId="0" fontId="0" fillId="0" borderId="25" xfId="0" applyBorder="1" applyAlignment="1">
      <alignment horizontal="center"/>
    </xf>
    <xf numFmtId="2" fontId="0" fillId="0" borderId="45" xfId="0" applyNumberFormat="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0" fillId="0" borderId="0" xfId="0" applyNumberFormat="1" applyAlignment="1">
      <alignment horizontal="center"/>
    </xf>
    <xf numFmtId="0" fontId="0" fillId="0" borderId="10" xfId="0" applyBorder="1" applyAlignment="1">
      <alignment horizontal="center" wrapText="1"/>
    </xf>
    <xf numFmtId="0" fontId="0" fillId="0" borderId="45" xfId="0" applyFill="1" applyBorder="1" applyAlignment="1">
      <alignment horizontal="center"/>
    </xf>
    <xf numFmtId="0" fontId="0" fillId="0" borderId="48" xfId="0" applyFill="1" applyBorder="1" applyAlignment="1">
      <alignment horizontal="center"/>
    </xf>
    <xf numFmtId="0" fontId="0" fillId="0" borderId="40" xfId="0" applyFill="1" applyBorder="1" applyAlignment="1">
      <alignment horizontal="center"/>
    </xf>
    <xf numFmtId="0" fontId="0" fillId="0" borderId="40" xfId="0" applyFill="1" applyBorder="1" applyAlignment="1">
      <alignment wrapText="1"/>
    </xf>
    <xf numFmtId="0" fontId="0" fillId="0" borderId="10" xfId="0" applyFont="1" applyBorder="1" applyAlignment="1">
      <alignment wrapText="1"/>
    </xf>
    <xf numFmtId="0" fontId="0" fillId="0" borderId="0" xfId="0" applyFont="1" applyAlignment="1">
      <alignment/>
    </xf>
    <xf numFmtId="1" fontId="3" fillId="0" borderId="0" xfId="0" applyNumberFormat="1" applyFont="1" applyBorder="1" applyAlignment="1">
      <alignment/>
    </xf>
    <xf numFmtId="1" fontId="0" fillId="0" borderId="10" xfId="0" applyNumberFormat="1" applyBorder="1" applyAlignment="1">
      <alignment wrapText="1"/>
    </xf>
    <xf numFmtId="2" fontId="3" fillId="0" borderId="0" xfId="0" applyNumberFormat="1" applyFont="1" applyBorder="1" applyAlignment="1">
      <alignment/>
    </xf>
    <xf numFmtId="2" fontId="0" fillId="0" borderId="10" xfId="0" applyNumberFormat="1" applyBorder="1" applyAlignment="1">
      <alignment horizontal="center" wrapText="1"/>
    </xf>
    <xf numFmtId="2" fontId="0" fillId="0" borderId="45" xfId="0" applyNumberFormat="1" applyFill="1" applyBorder="1" applyAlignment="1">
      <alignment horizontal="center"/>
    </xf>
    <xf numFmtId="2" fontId="0" fillId="0" borderId="48" xfId="0" applyNumberFormat="1" applyFill="1" applyBorder="1" applyAlignment="1">
      <alignment horizontal="center"/>
    </xf>
    <xf numFmtId="2" fontId="0" fillId="0" borderId="40" xfId="0" applyNumberFormat="1" applyFill="1" applyBorder="1" applyAlignment="1">
      <alignment horizontal="center"/>
    </xf>
    <xf numFmtId="2" fontId="0" fillId="0" borderId="0" xfId="0" applyNumberFormat="1" applyFill="1" applyBorder="1" applyAlignment="1">
      <alignment horizontal="center"/>
    </xf>
    <xf numFmtId="0" fontId="0" fillId="0" borderId="17" xfId="0" applyFont="1" applyBorder="1" applyAlignment="1">
      <alignment horizontal="center"/>
    </xf>
    <xf numFmtId="16" fontId="0" fillId="0" borderId="17" xfId="0" applyNumberFormat="1" applyFont="1" applyBorder="1" applyAlignment="1">
      <alignment horizontal="center"/>
    </xf>
    <xf numFmtId="0" fontId="0" fillId="0" borderId="41" xfId="0" applyFont="1" applyBorder="1" applyAlignment="1">
      <alignment horizontal="center"/>
    </xf>
    <xf numFmtId="0" fontId="0" fillId="0" borderId="42" xfId="0" applyFont="1" applyBorder="1" applyAlignment="1">
      <alignment horizontal="center"/>
    </xf>
    <xf numFmtId="0" fontId="0" fillId="0" borderId="15" xfId="0" applyFont="1" applyBorder="1" applyAlignment="1">
      <alignment horizontal="center"/>
    </xf>
    <xf numFmtId="16" fontId="0" fillId="0" borderId="42" xfId="0" applyNumberFormat="1" applyFont="1" applyBorder="1" applyAlignment="1">
      <alignment horizontal="center"/>
    </xf>
    <xf numFmtId="0" fontId="0" fillId="0" borderId="15" xfId="0" applyFont="1" applyBorder="1" applyAlignment="1">
      <alignment horizontal="center" wrapText="1"/>
    </xf>
    <xf numFmtId="2" fontId="0" fillId="0" borderId="17" xfId="0" applyNumberFormat="1" applyFont="1" applyBorder="1" applyAlignment="1">
      <alignment horizontal="center"/>
    </xf>
    <xf numFmtId="2" fontId="0" fillId="0" borderId="42" xfId="0" applyNumberFormat="1" applyFont="1" applyBorder="1" applyAlignment="1">
      <alignment horizontal="center"/>
    </xf>
    <xf numFmtId="0" fontId="0" fillId="0" borderId="15" xfId="0" applyFont="1" applyBorder="1" applyAlignment="1">
      <alignment wrapText="1"/>
    </xf>
    <xf numFmtId="0" fontId="0" fillId="0" borderId="17" xfId="0" applyNumberFormat="1" applyFont="1" applyBorder="1" applyAlignment="1">
      <alignment horizontal="center"/>
    </xf>
    <xf numFmtId="0" fontId="0" fillId="0" borderId="42" xfId="0" applyNumberFormat="1" applyFont="1" applyBorder="1" applyAlignment="1">
      <alignment horizontal="center"/>
    </xf>
    <xf numFmtId="0" fontId="0" fillId="0" borderId="10" xfId="0" applyNumberFormat="1" applyBorder="1" applyAlignment="1">
      <alignment/>
    </xf>
    <xf numFmtId="172" fontId="0" fillId="0" borderId="10" xfId="0" applyNumberFormat="1" applyBorder="1" applyAlignment="1">
      <alignment horizontal="center"/>
    </xf>
    <xf numFmtId="0" fontId="0" fillId="0" borderId="10" xfId="0" applyNumberFormat="1" applyBorder="1" applyAlignment="1">
      <alignment wrapText="1"/>
    </xf>
    <xf numFmtId="2" fontId="0" fillId="0" borderId="10" xfId="0" applyNumberFormat="1" applyBorder="1" applyAlignment="1">
      <alignment horizontal="right"/>
    </xf>
    <xf numFmtId="0" fontId="0" fillId="0" borderId="49" xfId="0" applyFill="1" applyBorder="1" applyAlignment="1">
      <alignment horizontal="center"/>
    </xf>
    <xf numFmtId="0" fontId="0" fillId="0" borderId="49" xfId="0" applyFont="1" applyFill="1" applyBorder="1" applyAlignment="1">
      <alignment horizontal="center"/>
    </xf>
    <xf numFmtId="2" fontId="0" fillId="0" borderId="25" xfId="0" applyNumberFormat="1" applyBorder="1" applyAlignment="1">
      <alignment horizontal="center"/>
    </xf>
    <xf numFmtId="0" fontId="0" fillId="0" borderId="0" xfId="0" applyAlignment="1">
      <alignment horizontal="center" vertical="center"/>
    </xf>
    <xf numFmtId="0" fontId="0" fillId="0" borderId="25" xfId="0" applyFont="1" applyBorder="1" applyAlignment="1">
      <alignment horizontal="left" vertical="center" wrapText="1"/>
    </xf>
    <xf numFmtId="0" fontId="0" fillId="0" borderId="25" xfId="0" applyBorder="1" applyAlignment="1">
      <alignment horizontal="left" vertical="center" wrapText="1"/>
    </xf>
    <xf numFmtId="2" fontId="0" fillId="0" borderId="25" xfId="0" applyNumberFormat="1" applyBorder="1" applyAlignment="1">
      <alignment horizontal="center" vertical="center" wrapText="1"/>
    </xf>
    <xf numFmtId="0" fontId="0" fillId="0" borderId="50" xfId="0" applyBorder="1" applyAlignment="1">
      <alignment horizontal="center"/>
    </xf>
    <xf numFmtId="1" fontId="0" fillId="0" borderId="45" xfId="0" applyNumberFormat="1" applyFont="1" applyBorder="1" applyAlignment="1">
      <alignment horizontal="center"/>
    </xf>
    <xf numFmtId="1" fontId="0" fillId="0" borderId="51" xfId="0" applyNumberFormat="1" applyFont="1" applyBorder="1" applyAlignment="1">
      <alignment horizontal="center"/>
    </xf>
    <xf numFmtId="1" fontId="0" fillId="0" borderId="52" xfId="0" applyNumberFormat="1" applyBorder="1" applyAlignment="1">
      <alignment horizontal="center"/>
    </xf>
    <xf numFmtId="0" fontId="0" fillId="0" borderId="53" xfId="0" applyBorder="1" applyAlignment="1">
      <alignment horizontal="center"/>
    </xf>
    <xf numFmtId="1" fontId="0" fillId="0" borderId="54" xfId="0" applyNumberFormat="1" applyFont="1" applyBorder="1" applyAlignment="1">
      <alignment horizontal="center"/>
    </xf>
    <xf numFmtId="0" fontId="0" fillId="0" borderId="55" xfId="0" applyBorder="1" applyAlignment="1">
      <alignment horizontal="center"/>
    </xf>
    <xf numFmtId="0" fontId="0" fillId="0" borderId="48" xfId="0" applyBorder="1" applyAlignment="1">
      <alignment horizontal="center"/>
    </xf>
    <xf numFmtId="0" fontId="0" fillId="0" borderId="50" xfId="0" applyBorder="1" applyAlignment="1">
      <alignment/>
    </xf>
    <xf numFmtId="1" fontId="0" fillId="0" borderId="56" xfId="0" applyNumberFormat="1" applyBorder="1" applyAlignment="1">
      <alignment horizontal="center"/>
    </xf>
    <xf numFmtId="0" fontId="0" fillId="0" borderId="46" xfId="0" applyBorder="1" applyAlignment="1">
      <alignment horizontal="center"/>
    </xf>
    <xf numFmtId="0" fontId="0" fillId="0" borderId="57" xfId="0" applyBorder="1" applyAlignment="1">
      <alignment/>
    </xf>
    <xf numFmtId="0" fontId="0" fillId="0" borderId="53" xfId="0" applyBorder="1" applyAlignment="1">
      <alignment/>
    </xf>
    <xf numFmtId="0" fontId="0" fillId="0" borderId="50" xfId="0" applyFill="1" applyBorder="1" applyAlignment="1">
      <alignment horizontal="center"/>
    </xf>
    <xf numFmtId="0" fontId="0" fillId="0" borderId="58" xfId="0" applyBorder="1" applyAlignment="1">
      <alignment/>
    </xf>
    <xf numFmtId="0" fontId="0" fillId="0" borderId="59" xfId="0" applyBorder="1" applyAlignment="1">
      <alignment/>
    </xf>
    <xf numFmtId="0" fontId="0" fillId="0" borderId="47" xfId="0" applyFill="1" applyBorder="1" applyAlignment="1">
      <alignment horizontal="center"/>
    </xf>
    <xf numFmtId="0" fontId="0" fillId="0" borderId="46" xfId="0" applyFill="1" applyBorder="1" applyAlignment="1">
      <alignment horizontal="center"/>
    </xf>
    <xf numFmtId="0" fontId="0" fillId="0" borderId="40" xfId="0" applyFont="1" applyFill="1" applyBorder="1" applyAlignment="1">
      <alignment horizontal="center"/>
    </xf>
    <xf numFmtId="172" fontId="3" fillId="0" borderId="0" xfId="0" applyNumberFormat="1" applyFont="1" applyBorder="1" applyAlignment="1">
      <alignment/>
    </xf>
    <xf numFmtId="172" fontId="0" fillId="0" borderId="0" xfId="0" applyNumberFormat="1" applyAlignment="1">
      <alignment/>
    </xf>
    <xf numFmtId="172" fontId="2" fillId="0" borderId="43" xfId="0" applyNumberFormat="1" applyFont="1" applyBorder="1" applyAlignment="1">
      <alignment horizontal="center" textRotation="90"/>
    </xf>
    <xf numFmtId="172" fontId="0" fillId="0" borderId="10" xfId="0" applyNumberFormat="1" applyFont="1" applyBorder="1" applyAlignment="1">
      <alignment/>
    </xf>
    <xf numFmtId="0" fontId="0" fillId="0" borderId="25" xfId="0" applyBorder="1" applyAlignment="1">
      <alignment horizontal="center"/>
    </xf>
    <xf numFmtId="0" fontId="0" fillId="0" borderId="25" xfId="0" applyNumberFormat="1" applyBorder="1" applyAlignment="1">
      <alignment horizontal="center"/>
    </xf>
    <xf numFmtId="2" fontId="0" fillId="0" borderId="25" xfId="0" applyNumberFormat="1" applyBorder="1" applyAlignment="1">
      <alignment horizontal="center"/>
    </xf>
    <xf numFmtId="0" fontId="3" fillId="0" borderId="0" xfId="0" applyFont="1" applyBorder="1" applyAlignment="1">
      <alignment horizontal="center"/>
    </xf>
    <xf numFmtId="0" fontId="7" fillId="0" borderId="0" xfId="0" applyFont="1" applyAlignment="1">
      <alignment horizontal="center" vertical="center" textRotation="180" wrapText="1"/>
    </xf>
    <xf numFmtId="0" fontId="0" fillId="0" borderId="35" xfId="0" applyFont="1" applyBorder="1" applyAlignment="1">
      <alignment horizontal="left"/>
    </xf>
    <xf numFmtId="0" fontId="0" fillId="0" borderId="38" xfId="0" applyBorder="1" applyAlignment="1">
      <alignment horizontal="center"/>
    </xf>
    <xf numFmtId="0" fontId="0" fillId="0" borderId="60" xfId="0" applyFont="1" applyBorder="1" applyAlignment="1">
      <alignment horizontal="center"/>
    </xf>
    <xf numFmtId="0" fontId="0" fillId="0" borderId="39" xfId="0" applyFont="1" applyBorder="1" applyAlignment="1">
      <alignment horizontal="left"/>
    </xf>
    <xf numFmtId="0" fontId="0" fillId="0" borderId="35" xfId="0" applyBorder="1" applyAlignment="1">
      <alignment horizontal="center"/>
    </xf>
    <xf numFmtId="0" fontId="0" fillId="0" borderId="35" xfId="0" applyFont="1" applyBorder="1" applyAlignment="1">
      <alignment horizontal="center"/>
    </xf>
    <xf numFmtId="0" fontId="0" fillId="0" borderId="35" xfId="0" applyBorder="1" applyAlignment="1">
      <alignment horizontal="left"/>
    </xf>
    <xf numFmtId="0" fontId="0" fillId="0" borderId="61" xfId="0" applyFont="1" applyBorder="1" applyAlignment="1">
      <alignment horizontal="left" vertical="top" wrapText="1"/>
    </xf>
    <xf numFmtId="0" fontId="0" fillId="0" borderId="13" xfId="0" applyFont="1" applyBorder="1" applyAlignment="1">
      <alignment horizontal="left" vertical="top" wrapText="1"/>
    </xf>
    <xf numFmtId="0" fontId="0" fillId="0" borderId="62" xfId="0" applyFont="1" applyBorder="1" applyAlignment="1">
      <alignment horizontal="left" vertical="top" wrapText="1"/>
    </xf>
    <xf numFmtId="0" fontId="0" fillId="0" borderId="36" xfId="0" applyFont="1" applyBorder="1" applyAlignment="1">
      <alignment horizontal="left" vertical="top" wrapText="1"/>
    </xf>
    <xf numFmtId="0" fontId="0" fillId="0" borderId="0"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27" xfId="0" applyFont="1" applyBorder="1" applyAlignment="1">
      <alignment horizontal="left" vertical="top" wrapText="1"/>
    </xf>
    <xf numFmtId="0" fontId="0" fillId="0" borderId="65" xfId="0" applyFont="1" applyBorder="1" applyAlignment="1">
      <alignment horizontal="left" vertical="top" wrapText="1"/>
    </xf>
    <xf numFmtId="0" fontId="0" fillId="0" borderId="35" xfId="0" applyBorder="1" applyAlignment="1">
      <alignment horizontal="left" wrapText="1"/>
    </xf>
    <xf numFmtId="0" fontId="0" fillId="0" borderId="35" xfId="0" applyFont="1" applyBorder="1" applyAlignment="1">
      <alignment horizontal="left" wrapText="1"/>
    </xf>
    <xf numFmtId="0" fontId="0" fillId="0" borderId="66" xfId="0" applyBorder="1" applyAlignment="1">
      <alignment horizontal="center"/>
    </xf>
    <xf numFmtId="0" fontId="0" fillId="0" borderId="67" xfId="0" applyFont="1" applyBorder="1" applyAlignment="1">
      <alignment horizontal="center"/>
    </xf>
    <xf numFmtId="0" fontId="0" fillId="0" borderId="64" xfId="0" applyFont="1" applyBorder="1" applyAlignment="1">
      <alignment horizontal="center"/>
    </xf>
    <xf numFmtId="0" fontId="0" fillId="0" borderId="27" xfId="0" applyFont="1" applyBorder="1" applyAlignment="1">
      <alignment horizontal="center"/>
    </xf>
    <xf numFmtId="0" fontId="0" fillId="0" borderId="65" xfId="0" applyFont="1" applyBorder="1" applyAlignment="1">
      <alignment horizontal="center"/>
    </xf>
    <xf numFmtId="0" fontId="1" fillId="0" borderId="68" xfId="0" applyFont="1" applyBorder="1" applyAlignment="1">
      <alignment horizontal="center" vertical="center"/>
    </xf>
    <xf numFmtId="0" fontId="1" fillId="0" borderId="32" xfId="0" applyFont="1" applyBorder="1" applyAlignment="1">
      <alignment horizontal="center" vertical="center"/>
    </xf>
    <xf numFmtId="0" fontId="1" fillId="0" borderId="69" xfId="0" applyFont="1" applyBorder="1" applyAlignment="1">
      <alignment horizontal="center" vertical="center"/>
    </xf>
    <xf numFmtId="0" fontId="0" fillId="0" borderId="70" xfId="0" applyBorder="1" applyAlignment="1">
      <alignment horizontal="left"/>
    </xf>
    <xf numFmtId="0" fontId="0" fillId="0" borderId="70" xfId="0" applyFont="1" applyBorder="1" applyAlignment="1">
      <alignment horizontal="left"/>
    </xf>
    <xf numFmtId="0" fontId="0" fillId="0" borderId="71" xfId="0" applyFont="1" applyBorder="1" applyAlignment="1">
      <alignment horizontal="left"/>
    </xf>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1" fontId="0" fillId="0" borderId="32" xfId="0" applyNumberFormat="1" applyBorder="1" applyAlignment="1">
      <alignment horizontal="left"/>
    </xf>
    <xf numFmtId="1" fontId="0" fillId="0" borderId="32" xfId="0" applyNumberFormat="1" applyFont="1" applyBorder="1" applyAlignment="1">
      <alignment horizontal="left"/>
    </xf>
    <xf numFmtId="1" fontId="0" fillId="0" borderId="75" xfId="0" applyNumberFormat="1" applyFont="1" applyBorder="1" applyAlignment="1">
      <alignment horizontal="left"/>
    </xf>
    <xf numFmtId="173" fontId="0" fillId="0" borderId="32" xfId="0" applyNumberFormat="1" applyBorder="1" applyAlignment="1">
      <alignment horizontal="left"/>
    </xf>
    <xf numFmtId="173" fontId="0" fillId="0" borderId="32" xfId="0" applyNumberFormat="1" applyFont="1" applyBorder="1" applyAlignment="1">
      <alignment horizontal="left"/>
    </xf>
    <xf numFmtId="173" fontId="0" fillId="0" borderId="75" xfId="0" applyNumberFormat="1" applyFont="1" applyBorder="1" applyAlignment="1">
      <alignment horizontal="left"/>
    </xf>
    <xf numFmtId="0" fontId="13" fillId="0" borderId="35" xfId="0" applyFont="1" applyBorder="1" applyAlignment="1">
      <alignment horizontal="left"/>
    </xf>
    <xf numFmtId="0" fontId="0" fillId="0" borderId="38" xfId="0" applyFont="1" applyBorder="1" applyAlignment="1">
      <alignment horizontal="center"/>
    </xf>
    <xf numFmtId="0" fontId="0" fillId="0" borderId="76" xfId="0" applyFont="1" applyBorder="1" applyAlignment="1">
      <alignment horizontal="center"/>
    </xf>
    <xf numFmtId="1" fontId="0" fillId="0" borderId="27" xfId="0" applyNumberFormat="1" applyFont="1" applyBorder="1" applyAlignment="1">
      <alignment horizontal="left"/>
    </xf>
    <xf numFmtId="1" fontId="0" fillId="0" borderId="65" xfId="0" applyNumberFormat="1" applyFont="1" applyBorder="1" applyAlignment="1">
      <alignment horizontal="left"/>
    </xf>
    <xf numFmtId="173" fontId="0" fillId="0" borderId="27" xfId="0" applyNumberFormat="1" applyFont="1" applyBorder="1" applyAlignment="1">
      <alignment horizontal="left"/>
    </xf>
    <xf numFmtId="173" fontId="0" fillId="0" borderId="27" xfId="0" applyNumberFormat="1" applyFont="1" applyBorder="1" applyAlignment="1">
      <alignment horizontal="left"/>
    </xf>
    <xf numFmtId="0" fontId="0" fillId="0" borderId="27" xfId="0" applyFont="1" applyBorder="1" applyAlignment="1">
      <alignment horizontal="left"/>
    </xf>
    <xf numFmtId="0" fontId="0" fillId="0" borderId="27" xfId="0" applyFont="1" applyBorder="1" applyAlignment="1">
      <alignment horizontal="left"/>
    </xf>
    <xf numFmtId="0" fontId="0" fillId="0" borderId="27" xfId="0" applyBorder="1" applyAlignment="1">
      <alignment/>
    </xf>
    <xf numFmtId="0" fontId="0" fillId="0" borderId="27" xfId="0" applyBorder="1" applyAlignment="1">
      <alignment horizontal="left"/>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4" fontId="12" fillId="33" borderId="77" xfId="0" applyNumberFormat="1" applyFont="1" applyFill="1" applyBorder="1" applyAlignment="1" applyProtection="1">
      <alignment horizontal="center" vertical="center"/>
      <protection/>
    </xf>
    <xf numFmtId="174" fontId="12" fillId="33" borderId="78" xfId="0" applyNumberFormat="1" applyFont="1" applyFill="1" applyBorder="1" applyAlignment="1" applyProtection="1">
      <alignment horizontal="center" vertical="center"/>
      <protection/>
    </xf>
    <xf numFmtId="174" fontId="12" fillId="33" borderId="79" xfId="0" applyNumberFormat="1" applyFont="1" applyFill="1" applyBorder="1" applyAlignment="1" applyProtection="1">
      <alignment horizontal="center" vertical="center"/>
      <protection/>
    </xf>
    <xf numFmtId="0" fontId="0" fillId="0" borderId="33" xfId="0" applyFont="1" applyBorder="1" applyAlignment="1">
      <alignment horizontal="center" vertical="center"/>
    </xf>
    <xf numFmtId="0" fontId="0" fillId="0" borderId="80" xfId="0" applyFill="1" applyBorder="1" applyAlignment="1">
      <alignment horizontal="left"/>
    </xf>
    <xf numFmtId="0" fontId="0" fillId="0" borderId="81" xfId="0" applyFill="1" applyBorder="1" applyAlignment="1">
      <alignment horizontal="left"/>
    </xf>
    <xf numFmtId="0" fontId="0" fillId="0" borderId="27" xfId="0" applyFont="1" applyBorder="1" applyAlignment="1">
      <alignment/>
    </xf>
    <xf numFmtId="0" fontId="0" fillId="0" borderId="32" xfId="0" applyFont="1" applyBorder="1" applyAlignment="1">
      <alignment horizontal="left"/>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0" fillId="0" borderId="32" xfId="0" applyBorder="1" applyAlignment="1">
      <alignment horizontal="left"/>
    </xf>
    <xf numFmtId="0" fontId="0" fillId="0" borderId="25" xfId="0" applyNumberFormat="1" applyFont="1" applyBorder="1" applyAlignment="1">
      <alignment horizontal="center"/>
    </xf>
    <xf numFmtId="2" fontId="0" fillId="0" borderId="25" xfId="0" applyNumberFormat="1" applyFont="1" applyBorder="1" applyAlignment="1">
      <alignment horizontal="center"/>
    </xf>
    <xf numFmtId="0" fontId="0" fillId="0" borderId="25" xfId="0" applyFont="1" applyBorder="1" applyAlignment="1">
      <alignment horizontal="center"/>
    </xf>
    <xf numFmtId="0" fontId="0" fillId="0" borderId="25" xfId="0" applyBorder="1" applyAlignment="1">
      <alignment horizontal="center"/>
    </xf>
    <xf numFmtId="2" fontId="0" fillId="0" borderId="25" xfId="0" applyNumberFormat="1" applyBorder="1" applyAlignment="1">
      <alignment horizontal="center"/>
    </xf>
    <xf numFmtId="0" fontId="10" fillId="0" borderId="85" xfId="0" applyFont="1" applyBorder="1" applyAlignment="1">
      <alignment horizontal="center" textRotation="90"/>
    </xf>
    <xf numFmtId="0" fontId="11" fillId="0" borderId="86" xfId="0" applyFont="1" applyBorder="1" applyAlignment="1">
      <alignment horizontal="center" textRotation="90"/>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2" fontId="4" fillId="0" borderId="68" xfId="0" applyNumberFormat="1" applyFont="1" applyBorder="1" applyAlignment="1">
      <alignment horizontal="center" vertical="center"/>
    </xf>
    <xf numFmtId="2" fontId="4" fillId="0" borderId="32" xfId="0" applyNumberFormat="1" applyFont="1" applyBorder="1" applyAlignment="1">
      <alignment horizontal="center" vertical="center"/>
    </xf>
    <xf numFmtId="2" fontId="4" fillId="0" borderId="69" xfId="0" applyNumberFormat="1" applyFont="1" applyBorder="1" applyAlignment="1">
      <alignment horizontal="center" vertical="center"/>
    </xf>
    <xf numFmtId="0" fontId="4" fillId="0" borderId="68" xfId="0" applyFont="1" applyBorder="1" applyAlignment="1">
      <alignment horizontal="center" vertical="center"/>
    </xf>
    <xf numFmtId="0" fontId="4" fillId="0" borderId="32" xfId="0" applyFont="1" applyBorder="1" applyAlignment="1">
      <alignment horizontal="center" vertical="center"/>
    </xf>
    <xf numFmtId="0" fontId="4" fillId="0" borderId="69" xfId="0" applyFont="1" applyBorder="1" applyAlignment="1">
      <alignment horizontal="center" vertical="center"/>
    </xf>
    <xf numFmtId="0" fontId="0" fillId="0" borderId="25" xfId="0" applyNumberFormat="1" applyBorder="1" applyAlignment="1">
      <alignment horizontal="center"/>
    </xf>
    <xf numFmtId="0" fontId="3" fillId="0" borderId="0" xfId="0" applyFont="1" applyBorder="1" applyAlignment="1">
      <alignment horizontal="center"/>
    </xf>
    <xf numFmtId="0" fontId="6" fillId="0" borderId="0" xfId="0" applyFont="1" applyAlignment="1">
      <alignment horizontal="left" vertical="center" textRotation="180" wrapText="1"/>
    </xf>
    <xf numFmtId="0" fontId="6" fillId="0" borderId="0" xfId="0" applyFont="1" applyAlignment="1">
      <alignment horizontal="center" vertical="center" textRotation="180" wrapText="1"/>
    </xf>
    <xf numFmtId="0" fontId="7" fillId="0" borderId="0" xfId="0" applyFont="1" applyAlignment="1">
      <alignment horizontal="center" vertical="center" textRotation="180" wrapText="1"/>
    </xf>
    <xf numFmtId="0" fontId="2" fillId="0" borderId="85" xfId="0" applyFont="1" applyBorder="1" applyAlignment="1">
      <alignment horizontal="center" textRotation="90"/>
    </xf>
    <xf numFmtId="0" fontId="0" fillId="0" borderId="86" xfId="0" applyBorder="1" applyAlignment="1">
      <alignment horizontal="center" textRotation="90"/>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5" xfId="0" applyFont="1" applyBorder="1" applyAlignment="1">
      <alignment horizontal="center" textRotation="90" wrapText="1"/>
    </xf>
    <xf numFmtId="0" fontId="1" fillId="0" borderId="86" xfId="0" applyFont="1" applyBorder="1" applyAlignment="1">
      <alignment horizontal="center" textRotation="90" wrapText="1"/>
    </xf>
    <xf numFmtId="2" fontId="1" fillId="0" borderId="85" xfId="0" applyNumberFormat="1" applyFont="1" applyBorder="1" applyAlignment="1">
      <alignment horizontal="center" textRotation="90" wrapText="1"/>
    </xf>
    <xf numFmtId="2" fontId="1" fillId="0" borderId="86" xfId="0" applyNumberFormat="1" applyFont="1" applyBorder="1" applyAlignment="1">
      <alignment horizontal="center" textRotation="90" wrapText="1"/>
    </xf>
    <xf numFmtId="2" fontId="1" fillId="0" borderId="85" xfId="0" applyNumberFormat="1" applyFont="1" applyBorder="1" applyAlignment="1">
      <alignment horizontal="center" vertical="center"/>
    </xf>
    <xf numFmtId="2" fontId="1" fillId="0" borderId="86" xfId="0" applyNumberFormat="1" applyFont="1" applyBorder="1" applyAlignment="1">
      <alignment horizontal="center" vertical="center"/>
    </xf>
    <xf numFmtId="2" fontId="1" fillId="0" borderId="85" xfId="0" applyNumberFormat="1" applyFont="1" applyBorder="1" applyAlignment="1">
      <alignment horizontal="center" textRotation="90"/>
    </xf>
    <xf numFmtId="2" fontId="1" fillId="0" borderId="86" xfId="0" applyNumberFormat="1" applyFont="1" applyBorder="1" applyAlignment="1">
      <alignment horizontal="center" textRotation="90"/>
    </xf>
    <xf numFmtId="0" fontId="0" fillId="0" borderId="0" xfId="0" applyFill="1" applyBorder="1" applyAlignment="1">
      <alignment horizontal="center"/>
    </xf>
    <xf numFmtId="0" fontId="0" fillId="0" borderId="0" xfId="0" applyNumberFormat="1" applyBorder="1" applyAlignment="1">
      <alignment horizontal="center"/>
    </xf>
    <xf numFmtId="2" fontId="0" fillId="0" borderId="0" xfId="0" applyNumberFormat="1" applyBorder="1" applyAlignment="1">
      <alignment horizontal="center"/>
    </xf>
    <xf numFmtId="17" fontId="0" fillId="0" borderId="25" xfId="0" applyNumberFormat="1" applyFont="1" applyBorder="1" applyAlignment="1">
      <alignment horizontal="center"/>
    </xf>
    <xf numFmtId="0" fontId="0" fillId="0" borderId="87" xfId="0" applyBorder="1" applyAlignment="1">
      <alignment horizontal="center"/>
    </xf>
    <xf numFmtId="0" fontId="0"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1:P32"/>
  <sheetViews>
    <sheetView workbookViewId="0" topLeftCell="A1">
      <selection activeCell="C3" sqref="C3:F3"/>
    </sheetView>
  </sheetViews>
  <sheetFormatPr defaultColWidth="9.140625" defaultRowHeight="12.75"/>
  <cols>
    <col min="1" max="1" width="2.421875" style="0" customWidth="1"/>
    <col min="2" max="2" width="9.8515625" style="0" customWidth="1"/>
    <col min="3" max="5" width="9.7109375" style="0" customWidth="1"/>
    <col min="6" max="6" width="0.85546875" style="0" customWidth="1"/>
    <col min="7" max="7" width="10.8515625" style="0" customWidth="1"/>
    <col min="8" max="8" width="11.57421875" style="0" customWidth="1"/>
    <col min="9" max="9" width="10.140625" style="0" customWidth="1"/>
    <col min="10" max="10" width="10.28125" style="0" customWidth="1"/>
    <col min="11" max="11" width="10.7109375" style="0" customWidth="1"/>
    <col min="12" max="12" width="10.28125" style="0" customWidth="1"/>
  </cols>
  <sheetData>
    <row r="1" spans="2:16" ht="4.5" customHeight="1">
      <c r="B1" s="22"/>
      <c r="C1" s="22"/>
      <c r="D1" s="22"/>
      <c r="E1" s="22"/>
      <c r="F1" s="22"/>
      <c r="G1" s="22"/>
      <c r="H1" s="22"/>
      <c r="I1" s="22"/>
      <c r="J1" s="22"/>
      <c r="K1" s="22"/>
      <c r="L1" s="22"/>
      <c r="M1" s="22"/>
      <c r="N1" s="22"/>
      <c r="O1" s="22"/>
      <c r="P1" s="22"/>
    </row>
    <row r="2" spans="2:16" ht="19.5" customHeight="1">
      <c r="B2" s="5"/>
      <c r="C2" s="68"/>
      <c r="D2" s="68"/>
      <c r="E2" s="68"/>
      <c r="F2" s="68"/>
      <c r="G2" s="69" t="s">
        <v>38</v>
      </c>
      <c r="H2" s="69" t="s">
        <v>39</v>
      </c>
      <c r="I2" s="24" t="s">
        <v>40</v>
      </c>
      <c r="J2" s="24" t="s">
        <v>41</v>
      </c>
      <c r="K2" s="24" t="s">
        <v>42</v>
      </c>
      <c r="L2" s="24" t="s">
        <v>13</v>
      </c>
      <c r="M2" s="70"/>
      <c r="N2" s="70"/>
      <c r="O2" s="70"/>
      <c r="P2" s="70"/>
    </row>
    <row r="3" spans="2:16" ht="18" customHeight="1">
      <c r="B3" s="5" t="s">
        <v>43</v>
      </c>
      <c r="C3" s="238" t="s">
        <v>326</v>
      </c>
      <c r="D3" s="249"/>
      <c r="E3" s="249"/>
      <c r="F3" s="68"/>
      <c r="G3" s="73"/>
      <c r="H3" s="73"/>
      <c r="I3" s="74">
        <v>614872</v>
      </c>
      <c r="J3" s="74">
        <v>7107098</v>
      </c>
      <c r="K3" s="74">
        <v>1432</v>
      </c>
      <c r="L3" s="75">
        <v>280.42</v>
      </c>
      <c r="M3" s="70"/>
      <c r="N3" s="70"/>
      <c r="O3" s="70"/>
      <c r="P3" s="70"/>
    </row>
    <row r="4" spans="2:16" ht="18.75" customHeight="1">
      <c r="B4" s="5" t="s">
        <v>44</v>
      </c>
      <c r="C4" s="250"/>
      <c r="D4" s="250"/>
      <c r="E4" s="250"/>
      <c r="F4" s="76"/>
      <c r="G4" s="70"/>
      <c r="H4" s="70"/>
      <c r="I4" s="70"/>
      <c r="J4" s="70"/>
      <c r="K4" s="70"/>
      <c r="L4" s="77" t="s">
        <v>45</v>
      </c>
      <c r="M4" s="78" t="s">
        <v>327</v>
      </c>
      <c r="N4" s="79"/>
      <c r="O4" s="70"/>
      <c r="P4" s="70"/>
    </row>
    <row r="5" spans="2:16" ht="3.75" customHeight="1">
      <c r="B5" s="5"/>
      <c r="C5" s="68"/>
      <c r="D5" s="68"/>
      <c r="E5" s="68"/>
      <c r="F5" s="76"/>
      <c r="G5" s="70"/>
      <c r="H5" s="70"/>
      <c r="I5" s="70"/>
      <c r="J5" s="70"/>
      <c r="K5" s="70"/>
      <c r="L5" s="77"/>
      <c r="M5" s="80"/>
      <c r="N5" s="80"/>
      <c r="O5" s="70"/>
      <c r="P5" s="70"/>
    </row>
    <row r="6" spans="2:16" ht="18.75" customHeight="1">
      <c r="B6" s="251" t="s">
        <v>46</v>
      </c>
      <c r="C6" s="252"/>
      <c r="D6" s="252"/>
      <c r="E6" s="252"/>
      <c r="F6" s="252"/>
      <c r="G6" s="252"/>
      <c r="H6" s="252"/>
      <c r="I6" s="252"/>
      <c r="J6" s="253"/>
      <c r="K6" s="70"/>
      <c r="L6" s="81" t="s">
        <v>47</v>
      </c>
      <c r="M6" s="71"/>
      <c r="N6" s="72"/>
      <c r="O6" s="70"/>
      <c r="P6" s="70"/>
    </row>
    <row r="7" spans="2:16" ht="20.25" customHeight="1">
      <c r="B7" s="82" t="s">
        <v>13</v>
      </c>
      <c r="C7" s="82" t="s">
        <v>48</v>
      </c>
      <c r="D7" s="82" t="s">
        <v>49</v>
      </c>
      <c r="E7" s="82" t="s">
        <v>50</v>
      </c>
      <c r="F7" s="83"/>
      <c r="G7" s="82" t="s">
        <v>13</v>
      </c>
      <c r="H7" s="82" t="s">
        <v>48</v>
      </c>
      <c r="I7" s="82" t="s">
        <v>49</v>
      </c>
      <c r="J7" s="82" t="s">
        <v>50</v>
      </c>
      <c r="K7" s="70"/>
      <c r="L7" s="84" t="s">
        <v>17</v>
      </c>
      <c r="M7" s="239" t="s">
        <v>328</v>
      </c>
      <c r="N7" s="237"/>
      <c r="O7" s="70"/>
      <c r="P7" s="70"/>
    </row>
    <row r="8" spans="2:16" ht="21" customHeight="1">
      <c r="B8">
        <v>890</v>
      </c>
      <c r="C8">
        <v>247.35</v>
      </c>
      <c r="D8">
        <v>-49.8</v>
      </c>
      <c r="E8" s="85" t="s">
        <v>329</v>
      </c>
      <c r="F8" s="70"/>
      <c r="G8">
        <v>390</v>
      </c>
      <c r="H8">
        <v>244.25</v>
      </c>
      <c r="I8">
        <v>-49.1</v>
      </c>
      <c r="J8" s="86" t="s">
        <v>329</v>
      </c>
      <c r="K8" s="70"/>
      <c r="L8" s="84" t="s">
        <v>18</v>
      </c>
      <c r="M8" s="250">
        <v>1</v>
      </c>
      <c r="N8" s="250"/>
      <c r="O8" s="70"/>
      <c r="P8" s="70"/>
    </row>
    <row r="9" spans="2:16" ht="21" customHeight="1">
      <c r="B9">
        <v>690</v>
      </c>
      <c r="C9">
        <v>244.85</v>
      </c>
      <c r="D9">
        <v>-49.1</v>
      </c>
      <c r="E9" s="85" t="s">
        <v>329</v>
      </c>
      <c r="F9" s="70"/>
      <c r="G9">
        <v>290</v>
      </c>
      <c r="H9">
        <v>243.75</v>
      </c>
      <c r="I9">
        <v>-49.2</v>
      </c>
      <c r="J9" s="86" t="s">
        <v>329</v>
      </c>
      <c r="K9" s="70"/>
      <c r="L9" s="84" t="s">
        <v>51</v>
      </c>
      <c r="M9" s="254" t="s">
        <v>330</v>
      </c>
      <c r="N9" s="250"/>
      <c r="O9" s="70"/>
      <c r="P9" s="70"/>
    </row>
    <row r="10" spans="2:16" ht="21.75" customHeight="1">
      <c r="B10">
        <v>590</v>
      </c>
      <c r="C10">
        <v>244.85</v>
      </c>
      <c r="D10">
        <v>-49.1</v>
      </c>
      <c r="E10" s="85" t="s">
        <v>329</v>
      </c>
      <c r="F10" s="70"/>
      <c r="G10">
        <v>190</v>
      </c>
      <c r="H10">
        <v>243.75</v>
      </c>
      <c r="I10">
        <v>-49.3</v>
      </c>
      <c r="J10" s="86" t="s">
        <v>329</v>
      </c>
      <c r="K10" s="70"/>
      <c r="L10" s="84" t="s">
        <v>52</v>
      </c>
      <c r="M10" s="87" t="s">
        <v>331</v>
      </c>
      <c r="N10" t="s">
        <v>65</v>
      </c>
      <c r="O10" s="70"/>
      <c r="P10" s="70"/>
    </row>
    <row r="11" spans="2:16" ht="22.5" customHeight="1">
      <c r="B11">
        <v>490</v>
      </c>
      <c r="C11">
        <v>244.75</v>
      </c>
      <c r="D11">
        <v>-49.1</v>
      </c>
      <c r="E11" s="85" t="s">
        <v>329</v>
      </c>
      <c r="F11" s="70"/>
      <c r="G11">
        <v>90</v>
      </c>
      <c r="H11">
        <v>243.25</v>
      </c>
      <c r="I11">
        <v>-49.9</v>
      </c>
      <c r="J11" s="86" t="s">
        <v>329</v>
      </c>
      <c r="K11" s="70"/>
      <c r="L11" s="84" t="s">
        <v>53</v>
      </c>
      <c r="M11" s="234" t="s">
        <v>332</v>
      </c>
      <c r="N11" s="235"/>
      <c r="O11" s="235"/>
      <c r="P11" s="235"/>
    </row>
    <row r="12" spans="2:16" ht="6" customHeight="1">
      <c r="B12" s="70"/>
      <c r="C12" s="70"/>
      <c r="D12" s="70"/>
      <c r="E12" s="70"/>
      <c r="F12" s="70"/>
      <c r="G12" s="70"/>
      <c r="H12" s="70"/>
      <c r="I12" s="70"/>
      <c r="J12" s="70"/>
      <c r="K12" s="70"/>
      <c r="L12" s="70"/>
      <c r="M12" s="70"/>
      <c r="N12" s="70"/>
      <c r="O12" s="70"/>
      <c r="P12" s="70"/>
    </row>
    <row r="13" spans="2:16" ht="15" customHeight="1">
      <c r="B13" s="88" t="s">
        <v>54</v>
      </c>
      <c r="C13" s="236" t="s">
        <v>333</v>
      </c>
      <c r="D13" s="237"/>
      <c r="E13" s="237"/>
      <c r="F13" s="237"/>
      <c r="G13" s="237"/>
      <c r="H13" s="238"/>
      <c r="I13" s="238"/>
      <c r="J13" s="238"/>
      <c r="K13" s="70"/>
      <c r="L13" s="84" t="s">
        <v>55</v>
      </c>
      <c r="M13" s="239" t="s">
        <v>334</v>
      </c>
      <c r="N13" s="237"/>
      <c r="O13" s="237"/>
      <c r="P13" s="237"/>
    </row>
    <row r="14" spans="2:16" ht="5.25" customHeight="1">
      <c r="B14" s="70"/>
      <c r="C14" s="70"/>
      <c r="D14" s="70"/>
      <c r="E14" s="70"/>
      <c r="F14" s="70"/>
      <c r="G14" s="70"/>
      <c r="H14" s="70"/>
      <c r="I14" s="70"/>
      <c r="J14" s="70"/>
      <c r="K14" s="70"/>
      <c r="L14" s="70"/>
      <c r="M14" s="70"/>
      <c r="N14" s="70"/>
      <c r="O14" s="70"/>
      <c r="P14" s="70"/>
    </row>
    <row r="15" spans="2:16" ht="15.75" customHeight="1">
      <c r="B15" s="240" t="s">
        <v>56</v>
      </c>
      <c r="C15" s="241"/>
      <c r="D15" s="241"/>
      <c r="E15" s="241"/>
      <c r="F15" s="241"/>
      <c r="G15" s="241"/>
      <c r="H15" s="241"/>
      <c r="I15" s="241"/>
      <c r="J15" s="242"/>
      <c r="K15" s="70"/>
      <c r="L15" s="243" t="s">
        <v>57</v>
      </c>
      <c r="M15" s="244"/>
      <c r="N15" s="244"/>
      <c r="O15" s="244"/>
      <c r="P15" s="245"/>
    </row>
    <row r="16" spans="2:16" ht="18" customHeight="1">
      <c r="B16" s="89" t="s">
        <v>8</v>
      </c>
      <c r="C16" s="89" t="s">
        <v>9</v>
      </c>
      <c r="D16" s="89" t="s">
        <v>58</v>
      </c>
      <c r="E16" s="246" t="s">
        <v>6</v>
      </c>
      <c r="F16" s="246"/>
      <c r="G16" s="246" t="s">
        <v>12</v>
      </c>
      <c r="H16" s="246"/>
      <c r="I16" s="246"/>
      <c r="J16" s="246"/>
      <c r="K16" s="70"/>
      <c r="L16" s="90" t="s">
        <v>59</v>
      </c>
      <c r="M16" s="247" t="s">
        <v>335</v>
      </c>
      <c r="N16" s="247"/>
      <c r="O16" s="247"/>
      <c r="P16" s="248"/>
    </row>
    <row r="17" spans="2:16" ht="18" customHeight="1">
      <c r="B17" s="91">
        <v>0</v>
      </c>
      <c r="C17" s="91">
        <v>2.13</v>
      </c>
      <c r="D17" s="92">
        <f aca="true" t="shared" si="0" ref="D17:D30">C17-B17</f>
        <v>2.13</v>
      </c>
      <c r="E17" s="195" t="s">
        <v>203</v>
      </c>
      <c r="F17" s="196"/>
      <c r="G17" s="197"/>
      <c r="H17" s="191"/>
      <c r="I17" s="191"/>
      <c r="J17" s="191"/>
      <c r="K17" s="70"/>
      <c r="L17" s="220"/>
      <c r="M17" s="221"/>
      <c r="N17" s="221"/>
      <c r="O17" s="221"/>
      <c r="P17" s="222"/>
    </row>
    <row r="18" spans="2:16" ht="18" customHeight="1">
      <c r="B18" s="93">
        <v>2.13</v>
      </c>
      <c r="C18" s="93">
        <v>66.9</v>
      </c>
      <c r="D18" s="92">
        <f t="shared" si="0"/>
        <v>64.77000000000001</v>
      </c>
      <c r="E18" s="195" t="s">
        <v>336</v>
      </c>
      <c r="F18" s="196"/>
      <c r="G18" s="229" t="s">
        <v>337</v>
      </c>
      <c r="H18" s="229"/>
      <c r="I18" s="229"/>
      <c r="J18" s="229"/>
      <c r="K18" s="70"/>
      <c r="L18" s="230"/>
      <c r="M18" s="231"/>
      <c r="N18" s="231"/>
      <c r="O18" s="231"/>
      <c r="P18" s="193"/>
    </row>
    <row r="19" spans="2:16" ht="18" customHeight="1">
      <c r="B19" s="93">
        <v>66.9</v>
      </c>
      <c r="C19" s="93">
        <v>129.7</v>
      </c>
      <c r="D19" s="92">
        <f t="shared" si="0"/>
        <v>62.79999999999998</v>
      </c>
      <c r="E19" s="195" t="s">
        <v>219</v>
      </c>
      <c r="F19" s="196"/>
      <c r="G19" s="197" t="s">
        <v>338</v>
      </c>
      <c r="H19" s="191"/>
      <c r="I19" s="191"/>
      <c r="J19" s="191"/>
      <c r="K19" s="70"/>
      <c r="L19" s="94" t="s">
        <v>60</v>
      </c>
      <c r="M19" s="232"/>
      <c r="N19" s="232"/>
      <c r="O19" s="232"/>
      <c r="P19" s="233"/>
    </row>
    <row r="20" spans="2:16" ht="18.75" customHeight="1">
      <c r="B20" s="93">
        <v>129.7</v>
      </c>
      <c r="C20" s="93">
        <v>180.72</v>
      </c>
      <c r="D20" s="92">
        <f t="shared" si="0"/>
        <v>51.02000000000001</v>
      </c>
      <c r="E20" s="195" t="s">
        <v>219</v>
      </c>
      <c r="F20" s="196"/>
      <c r="G20" s="197" t="s">
        <v>339</v>
      </c>
      <c r="H20" s="191"/>
      <c r="I20" s="191"/>
      <c r="J20" s="191"/>
      <c r="K20" s="70"/>
      <c r="L20" s="94" t="s">
        <v>61</v>
      </c>
      <c r="M20" s="223" t="s">
        <v>340</v>
      </c>
      <c r="N20" s="224"/>
      <c r="O20" s="224"/>
      <c r="P20" s="225"/>
    </row>
    <row r="21" spans="2:16" ht="18.75" customHeight="1">
      <c r="B21" s="93">
        <v>180.72</v>
      </c>
      <c r="C21" s="93">
        <v>199.89</v>
      </c>
      <c r="D21" s="92">
        <f t="shared" si="0"/>
        <v>19.169999999999987</v>
      </c>
      <c r="E21" s="195" t="s">
        <v>239</v>
      </c>
      <c r="F21" s="196"/>
      <c r="G21" s="197" t="s">
        <v>339</v>
      </c>
      <c r="H21" s="191"/>
      <c r="I21" s="191"/>
      <c r="J21" s="191"/>
      <c r="K21" s="70"/>
      <c r="L21" s="94" t="s">
        <v>62</v>
      </c>
      <c r="M21" s="226"/>
      <c r="N21" s="227"/>
      <c r="O21" s="227"/>
      <c r="P21" s="228"/>
    </row>
    <row r="22" spans="2:16" ht="18" customHeight="1">
      <c r="B22" s="93">
        <v>199.89</v>
      </c>
      <c r="C22" s="93">
        <v>201.1</v>
      </c>
      <c r="D22" s="92">
        <f t="shared" si="0"/>
        <v>1.210000000000008</v>
      </c>
      <c r="E22" s="195" t="s">
        <v>245</v>
      </c>
      <c r="F22" s="196"/>
      <c r="G22" s="197" t="s">
        <v>341</v>
      </c>
      <c r="H22" s="191"/>
      <c r="I22" s="191"/>
      <c r="J22" s="191"/>
      <c r="K22" s="70"/>
      <c r="L22" s="95" t="s">
        <v>63</v>
      </c>
      <c r="M22" s="217"/>
      <c r="N22" s="218"/>
      <c r="O22" s="218"/>
      <c r="P22" s="219"/>
    </row>
    <row r="23" spans="2:16" ht="18.75" customHeight="1">
      <c r="B23" s="93">
        <v>201.1</v>
      </c>
      <c r="C23" s="93">
        <v>202.28</v>
      </c>
      <c r="D23" s="92">
        <f t="shared" si="0"/>
        <v>1.1800000000000068</v>
      </c>
      <c r="E23" s="195" t="s">
        <v>342</v>
      </c>
      <c r="F23" s="196"/>
      <c r="G23" s="197" t="s">
        <v>343</v>
      </c>
      <c r="H23" s="191"/>
      <c r="I23" s="191"/>
      <c r="J23" s="191"/>
      <c r="K23" s="70"/>
      <c r="L23" s="220"/>
      <c r="M23" s="221"/>
      <c r="N23" s="221"/>
      <c r="O23" s="221"/>
      <c r="P23" s="222"/>
    </row>
    <row r="24" spans="2:16" ht="18.75" customHeight="1">
      <c r="B24" s="93">
        <v>202.28</v>
      </c>
      <c r="C24" s="93">
        <v>203.19</v>
      </c>
      <c r="D24" s="92">
        <f t="shared" si="0"/>
        <v>0.9099999999999966</v>
      </c>
      <c r="E24" s="195" t="s">
        <v>245</v>
      </c>
      <c r="F24" s="196"/>
      <c r="G24" s="197" t="s">
        <v>341</v>
      </c>
      <c r="H24" s="191"/>
      <c r="I24" s="191"/>
      <c r="J24" s="191"/>
      <c r="K24" s="70"/>
      <c r="L24" s="211"/>
      <c r="M24" s="212"/>
      <c r="N24" s="212"/>
      <c r="O24" s="212"/>
      <c r="P24" s="213"/>
    </row>
    <row r="25" spans="2:11" ht="18" customHeight="1">
      <c r="B25" s="93">
        <v>203.19</v>
      </c>
      <c r="C25" s="91">
        <v>206.06</v>
      </c>
      <c r="D25" s="92">
        <f t="shared" si="0"/>
        <v>2.8700000000000045</v>
      </c>
      <c r="E25" s="195" t="s">
        <v>239</v>
      </c>
      <c r="F25" s="196"/>
      <c r="G25" s="197" t="s">
        <v>344</v>
      </c>
      <c r="H25" s="191"/>
      <c r="I25" s="191"/>
      <c r="J25" s="191"/>
      <c r="K25" s="70"/>
    </row>
    <row r="26" spans="2:16" ht="18" customHeight="1">
      <c r="B26" s="93">
        <v>206.06</v>
      </c>
      <c r="C26" s="93">
        <v>206.56</v>
      </c>
      <c r="D26" s="92">
        <f t="shared" si="0"/>
        <v>0.5</v>
      </c>
      <c r="E26" s="195" t="s">
        <v>245</v>
      </c>
      <c r="F26" s="196"/>
      <c r="G26" s="197" t="s">
        <v>341</v>
      </c>
      <c r="H26" s="191"/>
      <c r="I26" s="191"/>
      <c r="J26" s="191"/>
      <c r="K26" s="70"/>
      <c r="L26" s="214" t="s">
        <v>64</v>
      </c>
      <c r="M26" s="215"/>
      <c r="N26" s="215"/>
      <c r="O26" s="215"/>
      <c r="P26" s="216"/>
    </row>
    <row r="27" spans="2:16" ht="18" customHeight="1">
      <c r="B27" s="96">
        <v>206.56</v>
      </c>
      <c r="C27" s="97">
        <v>220.48</v>
      </c>
      <c r="D27" s="96">
        <f t="shared" si="0"/>
        <v>13.919999999999987</v>
      </c>
      <c r="E27" s="195" t="s">
        <v>239</v>
      </c>
      <c r="F27" s="196"/>
      <c r="G27" s="197" t="s">
        <v>345</v>
      </c>
      <c r="H27" s="191"/>
      <c r="I27" s="191"/>
      <c r="J27" s="191"/>
      <c r="K27" s="70"/>
      <c r="L27" s="198" t="s">
        <v>346</v>
      </c>
      <c r="M27" s="199"/>
      <c r="N27" s="199"/>
      <c r="O27" s="199"/>
      <c r="P27" s="200"/>
    </row>
    <row r="28" spans="2:16" ht="18.75" customHeight="1">
      <c r="B28" s="93">
        <v>220.48</v>
      </c>
      <c r="C28" s="92">
        <v>244.08</v>
      </c>
      <c r="D28" s="92">
        <f t="shared" si="0"/>
        <v>23.600000000000023</v>
      </c>
      <c r="E28" s="195" t="s">
        <v>219</v>
      </c>
      <c r="F28" s="196"/>
      <c r="G28" s="197" t="s">
        <v>347</v>
      </c>
      <c r="H28" s="191"/>
      <c r="I28" s="191"/>
      <c r="J28" s="191"/>
      <c r="K28" s="70"/>
      <c r="L28" s="201"/>
      <c r="M28" s="202"/>
      <c r="N28" s="202"/>
      <c r="O28" s="202"/>
      <c r="P28" s="203"/>
    </row>
    <row r="29" spans="2:16" ht="18.75" customHeight="1">
      <c r="B29" s="92">
        <v>244.08</v>
      </c>
      <c r="C29" s="92">
        <v>252.95</v>
      </c>
      <c r="D29" s="92">
        <f t="shared" si="0"/>
        <v>8.869999999999976</v>
      </c>
      <c r="E29" s="195" t="s">
        <v>219</v>
      </c>
      <c r="F29" s="196"/>
      <c r="G29" s="197" t="s">
        <v>347</v>
      </c>
      <c r="H29" s="191"/>
      <c r="I29" s="191"/>
      <c r="J29" s="191"/>
      <c r="K29" s="70"/>
      <c r="L29" s="201"/>
      <c r="M29" s="202"/>
      <c r="N29" s="202"/>
      <c r="O29" s="202"/>
      <c r="P29" s="203"/>
    </row>
    <row r="30" spans="2:16" ht="26.25" customHeight="1">
      <c r="B30" s="92">
        <v>252.95</v>
      </c>
      <c r="C30" s="92">
        <v>280.42</v>
      </c>
      <c r="D30" s="92">
        <f t="shared" si="0"/>
        <v>27.470000000000027</v>
      </c>
      <c r="E30" s="195" t="s">
        <v>219</v>
      </c>
      <c r="F30" s="196"/>
      <c r="G30" s="207" t="s">
        <v>347</v>
      </c>
      <c r="H30" s="208"/>
      <c r="I30" s="208"/>
      <c r="J30" s="208"/>
      <c r="K30" s="70"/>
      <c r="L30" s="201"/>
      <c r="M30" s="202"/>
      <c r="N30" s="202"/>
      <c r="O30" s="202"/>
      <c r="P30" s="203"/>
    </row>
    <row r="31" spans="2:16" ht="18" customHeight="1">
      <c r="B31" s="92"/>
      <c r="C31" s="98"/>
      <c r="D31" s="92"/>
      <c r="E31" s="209"/>
      <c r="F31" s="210"/>
      <c r="G31" s="191"/>
      <c r="H31" s="191"/>
      <c r="I31" s="191"/>
      <c r="J31" s="191"/>
      <c r="K31" s="70"/>
      <c r="L31" s="201"/>
      <c r="M31" s="202"/>
      <c r="N31" s="202"/>
      <c r="O31" s="202"/>
      <c r="P31" s="203"/>
    </row>
    <row r="32" spans="2:16" ht="18" customHeight="1">
      <c r="B32" s="99"/>
      <c r="C32" s="100"/>
      <c r="D32" s="100"/>
      <c r="E32" s="192"/>
      <c r="F32" s="193"/>
      <c r="G32" s="194"/>
      <c r="H32" s="194"/>
      <c r="I32" s="194"/>
      <c r="J32" s="194"/>
      <c r="K32" s="70"/>
      <c r="L32" s="204"/>
      <c r="M32" s="205"/>
      <c r="N32" s="205"/>
      <c r="O32" s="205"/>
      <c r="P32" s="206"/>
    </row>
  </sheetData>
  <sheetProtection/>
  <mergeCells count="56">
    <mergeCell ref="C3:E3"/>
    <mergeCell ref="C4:E4"/>
    <mergeCell ref="B6:J6"/>
    <mergeCell ref="M7:N7"/>
    <mergeCell ref="M8:N8"/>
    <mergeCell ref="M9:N9"/>
    <mergeCell ref="M11:P11"/>
    <mergeCell ref="C13:J13"/>
    <mergeCell ref="M13:P13"/>
    <mergeCell ref="B15:J15"/>
    <mergeCell ref="L15:P15"/>
    <mergeCell ref="E16:F16"/>
    <mergeCell ref="G16:J16"/>
    <mergeCell ref="M16:P16"/>
    <mergeCell ref="G17:J17"/>
    <mergeCell ref="L17:P17"/>
    <mergeCell ref="E18:F18"/>
    <mergeCell ref="G18:J18"/>
    <mergeCell ref="L18:P18"/>
    <mergeCell ref="E19:F19"/>
    <mergeCell ref="G19:J19"/>
    <mergeCell ref="M19:P19"/>
    <mergeCell ref="E17:F17"/>
    <mergeCell ref="E20:F20"/>
    <mergeCell ref="G20:J20"/>
    <mergeCell ref="M20:P20"/>
    <mergeCell ref="E21:F21"/>
    <mergeCell ref="G21:J21"/>
    <mergeCell ref="M21:P21"/>
    <mergeCell ref="L26:P26"/>
    <mergeCell ref="E22:F22"/>
    <mergeCell ref="G22:J22"/>
    <mergeCell ref="M22:P22"/>
    <mergeCell ref="E23:F23"/>
    <mergeCell ref="G23:J23"/>
    <mergeCell ref="L23:P23"/>
    <mergeCell ref="E30:F30"/>
    <mergeCell ref="G30:J30"/>
    <mergeCell ref="E31:F31"/>
    <mergeCell ref="E24:F24"/>
    <mergeCell ref="G24:J24"/>
    <mergeCell ref="L24:P24"/>
    <mergeCell ref="E25:F25"/>
    <mergeCell ref="G25:J25"/>
    <mergeCell ref="E26:F26"/>
    <mergeCell ref="G26:J26"/>
    <mergeCell ref="G31:J31"/>
    <mergeCell ref="E32:F32"/>
    <mergeCell ref="G32:J32"/>
    <mergeCell ref="E27:F27"/>
    <mergeCell ref="G27:J27"/>
    <mergeCell ref="L27:P32"/>
    <mergeCell ref="E28:F28"/>
    <mergeCell ref="G28:J28"/>
    <mergeCell ref="E29:F29"/>
    <mergeCell ref="G29:J29"/>
  </mergeCells>
  <printOptions/>
  <pageMargins left="0.75" right="0.75" top="1" bottom="1" header="0.5" footer="0.5"/>
  <pageSetup fitToHeight="1" fitToWidth="1" horizontalDpi="600" verticalDpi="600" orientation="landscape" scale="84" r:id="rId1"/>
  <headerFooter alignWithMargins="0">
    <oddHeader>&amp;C&amp;"Arial,Bold"&amp;14
CRAG EAST PROPERTY  -  MIDAS TOUCH PROJECT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T58"/>
  <sheetViews>
    <sheetView view="pageLayout" zoomScaleNormal="85" zoomScaleSheetLayoutView="100" workbookViewId="0" topLeftCell="A1">
      <selection activeCell="C1" activeCellId="1" sqref="B1:D16384 B1:D16384"/>
    </sheetView>
  </sheetViews>
  <sheetFormatPr defaultColWidth="9.140625" defaultRowHeight="12.75"/>
  <cols>
    <col min="1" max="1" width="3.140625" style="0" customWidth="1"/>
    <col min="2" max="2" width="3.00390625" style="0" customWidth="1"/>
    <col min="3" max="4" width="10.7109375" style="2" customWidth="1"/>
    <col min="5" max="5" width="0.5625" style="0" customWidth="1"/>
    <col min="6" max="6" width="6.57421875" style="0" customWidth="1"/>
    <col min="7" max="7" width="5.57421875" style="0" customWidth="1"/>
    <col min="8" max="10" width="4.7109375" style="0" customWidth="1"/>
    <col min="11" max="11" width="0.5625" style="0" customWidth="1"/>
    <col min="12" max="12" width="8.00390625" style="0" customWidth="1"/>
    <col min="13" max="13" width="5.8515625" style="0" customWidth="1"/>
    <col min="14" max="14" width="0.5625" style="0" customWidth="1"/>
    <col min="15" max="15" width="7.00390625" style="0" customWidth="1"/>
    <col min="16" max="16" width="5.8515625" style="0" customWidth="1"/>
    <col min="17" max="17" width="0.5625" style="0" customWidth="1"/>
    <col min="18" max="18" width="94.7109375" style="4" customWidth="1"/>
    <col min="19" max="19" width="0.5625" style="0" customWidth="1"/>
    <col min="20" max="20" width="3.28125" style="0" bestFit="1" customWidth="1"/>
  </cols>
  <sheetData>
    <row r="1" spans="5:17" ht="3.75" customHeight="1">
      <c r="E1" s="2"/>
      <c r="K1" s="2"/>
      <c r="N1" s="2"/>
      <c r="Q1" s="2"/>
    </row>
    <row r="2" spans="1:20" ht="15.75" customHeight="1">
      <c r="A2" s="50"/>
      <c r="B2" s="264" t="s">
        <v>3</v>
      </c>
      <c r="C2" s="265"/>
      <c r="D2" s="266"/>
      <c r="E2" s="48"/>
      <c r="F2" s="267" t="s">
        <v>0</v>
      </c>
      <c r="G2" s="268"/>
      <c r="H2" s="268"/>
      <c r="I2" s="268"/>
      <c r="J2" s="269"/>
      <c r="K2" s="48"/>
      <c r="L2" s="267" t="s">
        <v>1</v>
      </c>
      <c r="M2" s="269"/>
      <c r="N2" s="48"/>
      <c r="O2" s="267" t="s">
        <v>2</v>
      </c>
      <c r="P2" s="269"/>
      <c r="Q2" s="39"/>
      <c r="R2" s="262" t="s">
        <v>26</v>
      </c>
      <c r="S2" s="22"/>
      <c r="T2" s="260" t="s">
        <v>20</v>
      </c>
    </row>
    <row r="3" spans="1:20" ht="65.25">
      <c r="A3" s="51"/>
      <c r="B3" s="52" t="s">
        <v>29</v>
      </c>
      <c r="C3" s="56" t="s">
        <v>8</v>
      </c>
      <c r="D3" s="56" t="s">
        <v>9</v>
      </c>
      <c r="E3" s="47"/>
      <c r="F3" s="52" t="s">
        <v>6</v>
      </c>
      <c r="G3" s="53" t="s">
        <v>35</v>
      </c>
      <c r="H3" s="54" t="s">
        <v>25</v>
      </c>
      <c r="I3" s="55" t="s">
        <v>22</v>
      </c>
      <c r="J3" s="52" t="s">
        <v>7</v>
      </c>
      <c r="K3" s="47"/>
      <c r="L3" s="54" t="s">
        <v>29</v>
      </c>
      <c r="M3" s="55" t="s">
        <v>5</v>
      </c>
      <c r="N3" s="47"/>
      <c r="O3" s="54" t="s">
        <v>4</v>
      </c>
      <c r="P3" s="55" t="s">
        <v>27</v>
      </c>
      <c r="Q3" s="40"/>
      <c r="R3" s="263"/>
      <c r="S3" s="16"/>
      <c r="T3" s="261"/>
    </row>
    <row r="4" spans="1:18" ht="3" customHeight="1">
      <c r="A4" s="51"/>
      <c r="B4" s="25"/>
      <c r="R4" s="27"/>
    </row>
    <row r="5" spans="1:20" ht="15.75">
      <c r="A5" s="51"/>
      <c r="B5" s="270" t="s">
        <v>202</v>
      </c>
      <c r="C5" s="259">
        <v>0</v>
      </c>
      <c r="D5" s="259">
        <v>2.13</v>
      </c>
      <c r="E5" s="2"/>
      <c r="F5" s="258" t="s">
        <v>203</v>
      </c>
      <c r="G5" s="258"/>
      <c r="H5" s="30"/>
      <c r="I5" s="31"/>
      <c r="J5" s="32"/>
      <c r="K5" s="2"/>
      <c r="L5" s="30"/>
      <c r="M5" s="31"/>
      <c r="N5" s="2"/>
      <c r="O5" s="30"/>
      <c r="P5" s="31"/>
      <c r="Q5" s="2"/>
      <c r="R5" s="28"/>
      <c r="S5" s="46"/>
      <c r="T5" s="49"/>
    </row>
    <row r="6" spans="1:20" ht="15.75">
      <c r="A6" s="51"/>
      <c r="B6" s="270"/>
      <c r="C6" s="259"/>
      <c r="D6" s="259"/>
      <c r="E6" s="2"/>
      <c r="F6" s="258"/>
      <c r="G6" s="258"/>
      <c r="H6" s="107"/>
      <c r="I6" s="108"/>
      <c r="J6" s="109"/>
      <c r="K6" s="2"/>
      <c r="L6" s="107"/>
      <c r="M6" s="108"/>
      <c r="N6" s="2"/>
      <c r="O6" s="107"/>
      <c r="P6" s="108"/>
      <c r="Q6" s="2"/>
      <c r="R6" s="29"/>
      <c r="S6" s="46"/>
      <c r="T6" s="49"/>
    </row>
    <row r="7" spans="1:20" ht="63.75">
      <c r="A7" s="51"/>
      <c r="B7" s="270" t="s">
        <v>202</v>
      </c>
      <c r="C7" s="259">
        <v>2.13</v>
      </c>
      <c r="D7" s="259">
        <v>66.9</v>
      </c>
      <c r="E7" s="2"/>
      <c r="F7" s="258" t="s">
        <v>204</v>
      </c>
      <c r="G7" s="258" t="s">
        <v>205</v>
      </c>
      <c r="H7" s="30" t="s">
        <v>206</v>
      </c>
      <c r="I7" s="31" t="s">
        <v>207</v>
      </c>
      <c r="J7" s="32" t="s">
        <v>208</v>
      </c>
      <c r="K7" s="2"/>
      <c r="L7" s="30" t="s">
        <v>209</v>
      </c>
      <c r="M7" s="31"/>
      <c r="N7" s="2"/>
      <c r="O7" s="30"/>
      <c r="P7" s="31"/>
      <c r="Q7" s="2"/>
      <c r="R7" s="28" t="s">
        <v>210</v>
      </c>
      <c r="S7" s="46"/>
      <c r="T7" s="49"/>
    </row>
    <row r="8" spans="1:20" ht="15.75">
      <c r="A8" s="51"/>
      <c r="B8" s="270"/>
      <c r="C8" s="259"/>
      <c r="D8" s="259"/>
      <c r="E8" s="2"/>
      <c r="F8" s="258"/>
      <c r="G8" s="258"/>
      <c r="H8" s="107"/>
      <c r="I8" s="108"/>
      <c r="J8" s="109"/>
      <c r="K8" s="2"/>
      <c r="L8" s="107"/>
      <c r="M8" s="108"/>
      <c r="N8" s="2"/>
      <c r="O8" s="107"/>
      <c r="P8" s="108"/>
      <c r="Q8" s="2"/>
      <c r="R8" s="29"/>
      <c r="S8" s="46"/>
      <c r="T8" s="49"/>
    </row>
    <row r="9" spans="1:20" ht="15.75">
      <c r="A9" s="51"/>
      <c r="B9" s="270" t="s">
        <v>211</v>
      </c>
      <c r="C9" s="259">
        <v>36.95</v>
      </c>
      <c r="D9" s="259">
        <v>37.95</v>
      </c>
      <c r="E9" s="2"/>
      <c r="F9" s="258"/>
      <c r="G9" s="258" t="s">
        <v>205</v>
      </c>
      <c r="H9" s="30" t="s">
        <v>206</v>
      </c>
      <c r="I9" s="31" t="s">
        <v>207</v>
      </c>
      <c r="J9" s="32"/>
      <c r="K9" s="2"/>
      <c r="L9" s="30"/>
      <c r="M9" s="31"/>
      <c r="N9" s="2"/>
      <c r="O9" s="30"/>
      <c r="P9" s="31"/>
      <c r="Q9" s="2"/>
      <c r="R9" s="110" t="s">
        <v>212</v>
      </c>
      <c r="S9" s="46"/>
      <c r="T9" s="49"/>
    </row>
    <row r="10" spans="1:20" ht="15.75">
      <c r="A10" s="51"/>
      <c r="B10" s="270"/>
      <c r="C10" s="259"/>
      <c r="D10" s="259"/>
      <c r="E10" s="2"/>
      <c r="F10" s="258"/>
      <c r="G10" s="258"/>
      <c r="H10" s="107"/>
      <c r="I10" s="108"/>
      <c r="J10" s="109"/>
      <c r="K10" s="2"/>
      <c r="L10" s="107"/>
      <c r="M10" s="108"/>
      <c r="N10" s="2"/>
      <c r="O10" s="107"/>
      <c r="P10" s="108"/>
      <c r="Q10" s="2"/>
      <c r="R10" s="29"/>
      <c r="S10" s="46"/>
      <c r="T10" s="49"/>
    </row>
    <row r="11" spans="1:20" ht="15.75">
      <c r="A11" s="51"/>
      <c r="B11" s="270" t="s">
        <v>211</v>
      </c>
      <c r="C11" s="259">
        <v>50.4</v>
      </c>
      <c r="D11" s="259">
        <v>51</v>
      </c>
      <c r="E11" s="2"/>
      <c r="F11" s="258"/>
      <c r="G11" s="258" t="s">
        <v>205</v>
      </c>
      <c r="H11" s="30" t="s">
        <v>213</v>
      </c>
      <c r="I11" s="31" t="s">
        <v>206</v>
      </c>
      <c r="J11" s="32" t="s">
        <v>214</v>
      </c>
      <c r="K11" s="2"/>
      <c r="L11" s="30"/>
      <c r="M11" s="31"/>
      <c r="N11" s="2"/>
      <c r="O11" s="30"/>
      <c r="P11" s="31"/>
      <c r="Q11" s="2"/>
      <c r="R11" s="28" t="s">
        <v>215</v>
      </c>
      <c r="S11" s="46"/>
      <c r="T11" s="49"/>
    </row>
    <row r="12" spans="1:20" ht="15.75">
      <c r="A12" s="51"/>
      <c r="B12" s="270"/>
      <c r="C12" s="259"/>
      <c r="D12" s="259"/>
      <c r="E12" s="2"/>
      <c r="F12" s="258"/>
      <c r="G12" s="258"/>
      <c r="H12" s="107"/>
      <c r="I12" s="108"/>
      <c r="J12" s="109" t="s">
        <v>208</v>
      </c>
      <c r="K12" s="2"/>
      <c r="L12" s="107"/>
      <c r="M12" s="108"/>
      <c r="N12" s="2"/>
      <c r="O12" s="107"/>
      <c r="P12" s="108"/>
      <c r="Q12" s="2"/>
      <c r="R12" s="29"/>
      <c r="S12" s="46"/>
      <c r="T12" s="49"/>
    </row>
    <row r="13" spans="1:20" ht="89.25">
      <c r="A13" s="51"/>
      <c r="B13" s="270" t="s">
        <v>211</v>
      </c>
      <c r="C13" s="259">
        <v>51.21</v>
      </c>
      <c r="D13" s="259">
        <v>66.9</v>
      </c>
      <c r="E13" s="2"/>
      <c r="F13" s="258" t="s">
        <v>216</v>
      </c>
      <c r="G13" s="258" t="s">
        <v>205</v>
      </c>
      <c r="H13" s="30" t="s">
        <v>206</v>
      </c>
      <c r="I13" s="31" t="s">
        <v>213</v>
      </c>
      <c r="J13" s="32" t="s">
        <v>214</v>
      </c>
      <c r="K13" s="2"/>
      <c r="L13" s="30"/>
      <c r="M13" s="31"/>
      <c r="N13" s="2"/>
      <c r="O13" s="30" t="s">
        <v>217</v>
      </c>
      <c r="P13" s="31">
        <v>0.01</v>
      </c>
      <c r="Q13" s="2"/>
      <c r="R13" s="28" t="s">
        <v>218</v>
      </c>
      <c r="S13" s="46"/>
      <c r="T13" s="49"/>
    </row>
    <row r="14" spans="1:20" ht="15.75">
      <c r="A14" s="51"/>
      <c r="B14" s="270"/>
      <c r="C14" s="259"/>
      <c r="D14" s="259"/>
      <c r="E14" s="2"/>
      <c r="F14" s="258"/>
      <c r="G14" s="258"/>
      <c r="H14" s="107"/>
      <c r="I14" s="108"/>
      <c r="J14" s="109" t="s">
        <v>208</v>
      </c>
      <c r="K14" s="2"/>
      <c r="L14" s="107"/>
      <c r="M14" s="108"/>
      <c r="N14" s="2"/>
      <c r="O14" s="107"/>
      <c r="P14" s="108"/>
      <c r="Q14" s="2"/>
      <c r="R14" s="29"/>
      <c r="S14" s="46"/>
      <c r="T14" s="49"/>
    </row>
    <row r="15" spans="1:20" ht="127.5">
      <c r="A15" s="51"/>
      <c r="B15" s="270" t="s">
        <v>202</v>
      </c>
      <c r="C15" s="259">
        <v>66.9</v>
      </c>
      <c r="D15" s="259">
        <v>129.7</v>
      </c>
      <c r="E15" s="2"/>
      <c r="F15" s="258" t="s">
        <v>219</v>
      </c>
      <c r="G15" s="258" t="s">
        <v>220</v>
      </c>
      <c r="H15" s="30" t="s">
        <v>206</v>
      </c>
      <c r="I15" s="31" t="s">
        <v>213</v>
      </c>
      <c r="J15" s="32" t="s">
        <v>221</v>
      </c>
      <c r="K15" s="2"/>
      <c r="L15" s="30"/>
      <c r="M15" s="31"/>
      <c r="N15" s="2"/>
      <c r="O15" s="30" t="s">
        <v>217</v>
      </c>
      <c r="P15" s="31">
        <v>0.01</v>
      </c>
      <c r="Q15" s="2"/>
      <c r="R15" s="28" t="s">
        <v>222</v>
      </c>
      <c r="S15" s="46"/>
      <c r="T15" s="49"/>
    </row>
    <row r="16" spans="1:20" ht="15.75">
      <c r="A16" s="51"/>
      <c r="B16" s="270"/>
      <c r="C16" s="259"/>
      <c r="D16" s="259"/>
      <c r="E16" s="2"/>
      <c r="F16" s="258"/>
      <c r="G16" s="258"/>
      <c r="H16" s="107" t="s">
        <v>223</v>
      </c>
      <c r="I16" s="108" t="s">
        <v>213</v>
      </c>
      <c r="J16" s="109" t="s">
        <v>208</v>
      </c>
      <c r="K16" s="2"/>
      <c r="L16" s="107"/>
      <c r="M16" s="108"/>
      <c r="N16" s="2"/>
      <c r="O16" s="107"/>
      <c r="P16" s="108"/>
      <c r="Q16" s="2"/>
      <c r="R16" s="29"/>
      <c r="S16" s="46"/>
      <c r="T16" s="49"/>
    </row>
    <row r="17" spans="1:20" ht="38.25">
      <c r="A17" s="51"/>
      <c r="B17" s="270" t="s">
        <v>211</v>
      </c>
      <c r="C17" s="259">
        <v>99.07</v>
      </c>
      <c r="D17" s="259">
        <v>100.85</v>
      </c>
      <c r="E17" s="2"/>
      <c r="F17" s="258"/>
      <c r="G17" s="258" t="s">
        <v>224</v>
      </c>
      <c r="H17" s="30" t="s">
        <v>206</v>
      </c>
      <c r="I17" s="31" t="s">
        <v>213</v>
      </c>
      <c r="J17" s="32" t="s">
        <v>221</v>
      </c>
      <c r="K17" s="2"/>
      <c r="L17" s="30"/>
      <c r="M17" s="31"/>
      <c r="N17" s="2"/>
      <c r="O17" s="111" t="s">
        <v>225</v>
      </c>
      <c r="P17" s="31">
        <v>0.01</v>
      </c>
      <c r="Q17" s="2"/>
      <c r="R17" s="28" t="s">
        <v>226</v>
      </c>
      <c r="S17" s="46"/>
      <c r="T17" s="49"/>
    </row>
    <row r="18" spans="1:20" ht="15.75">
      <c r="A18" s="51"/>
      <c r="B18" s="270"/>
      <c r="C18" s="259"/>
      <c r="D18" s="259"/>
      <c r="E18" s="2"/>
      <c r="F18" s="258"/>
      <c r="G18" s="258"/>
      <c r="H18" s="107"/>
      <c r="I18" s="108"/>
      <c r="J18" s="109"/>
      <c r="K18" s="2"/>
      <c r="L18" s="107"/>
      <c r="M18" s="108"/>
      <c r="N18" s="2"/>
      <c r="O18" s="107"/>
      <c r="P18" s="108"/>
      <c r="Q18" s="2"/>
      <c r="R18" s="29"/>
      <c r="S18" s="46"/>
      <c r="T18" s="49"/>
    </row>
    <row r="19" spans="1:20" ht="63.75">
      <c r="A19" s="51"/>
      <c r="B19" s="270" t="s">
        <v>211</v>
      </c>
      <c r="C19" s="259">
        <v>117.56</v>
      </c>
      <c r="D19" s="259">
        <v>126.99</v>
      </c>
      <c r="E19" s="2"/>
      <c r="F19" s="258"/>
      <c r="G19" s="258" t="s">
        <v>227</v>
      </c>
      <c r="H19" s="30" t="s">
        <v>206</v>
      </c>
      <c r="I19" s="31" t="s">
        <v>213</v>
      </c>
      <c r="J19" s="32" t="s">
        <v>228</v>
      </c>
      <c r="K19" s="2"/>
      <c r="L19" s="30" t="s">
        <v>229</v>
      </c>
      <c r="M19" s="31">
        <v>2</v>
      </c>
      <c r="N19" s="2"/>
      <c r="O19" s="30" t="s">
        <v>225</v>
      </c>
      <c r="P19" s="31">
        <v>0.01</v>
      </c>
      <c r="Q19" s="2"/>
      <c r="R19" s="28" t="s">
        <v>230</v>
      </c>
      <c r="S19" s="46"/>
      <c r="T19" s="49"/>
    </row>
    <row r="20" spans="1:20" ht="15.75">
      <c r="A20" s="51"/>
      <c r="B20" s="270"/>
      <c r="C20" s="259"/>
      <c r="D20" s="259"/>
      <c r="E20" s="2"/>
      <c r="F20" s="258"/>
      <c r="G20" s="258"/>
      <c r="H20" s="107"/>
      <c r="I20" s="108"/>
      <c r="J20" s="109"/>
      <c r="K20" s="2"/>
      <c r="L20" s="107"/>
      <c r="M20" s="108"/>
      <c r="N20" s="2"/>
      <c r="O20" s="107" t="s">
        <v>217</v>
      </c>
      <c r="P20" s="108">
        <v>0.01</v>
      </c>
      <c r="Q20" s="2"/>
      <c r="R20" s="29"/>
      <c r="S20" s="46"/>
      <c r="T20" s="49"/>
    </row>
    <row r="21" spans="1:20" ht="76.5">
      <c r="A21" s="51"/>
      <c r="B21" s="270" t="s">
        <v>202</v>
      </c>
      <c r="C21" s="259">
        <v>129.7</v>
      </c>
      <c r="D21" s="259">
        <v>180.72</v>
      </c>
      <c r="E21" s="2"/>
      <c r="F21" s="258" t="s">
        <v>219</v>
      </c>
      <c r="G21" s="258" t="s">
        <v>224</v>
      </c>
      <c r="H21" s="30" t="s">
        <v>227</v>
      </c>
      <c r="I21" s="31" t="s">
        <v>213</v>
      </c>
      <c r="J21" s="32" t="s">
        <v>231</v>
      </c>
      <c r="K21" s="2"/>
      <c r="L21" s="30" t="s">
        <v>232</v>
      </c>
      <c r="M21" s="31">
        <v>1</v>
      </c>
      <c r="N21" s="2"/>
      <c r="O21" s="111" t="s">
        <v>225</v>
      </c>
      <c r="P21" s="31">
        <v>0.1</v>
      </c>
      <c r="Q21" s="2"/>
      <c r="R21" s="110" t="s">
        <v>233</v>
      </c>
      <c r="S21" s="46"/>
      <c r="T21" s="49"/>
    </row>
    <row r="22" spans="1:20" ht="15.75">
      <c r="A22" s="51"/>
      <c r="B22" s="270"/>
      <c r="C22" s="259"/>
      <c r="D22" s="259"/>
      <c r="E22" s="2"/>
      <c r="F22" s="258"/>
      <c r="G22" s="258"/>
      <c r="H22" s="107" t="s">
        <v>206</v>
      </c>
      <c r="I22" s="108" t="s">
        <v>213</v>
      </c>
      <c r="J22" s="109"/>
      <c r="K22" s="2"/>
      <c r="L22" s="107"/>
      <c r="M22" s="108"/>
      <c r="N22" s="2"/>
      <c r="O22" s="107"/>
      <c r="P22" s="108"/>
      <c r="Q22" s="2"/>
      <c r="R22" s="29"/>
      <c r="S22" s="46"/>
      <c r="T22" s="49"/>
    </row>
    <row r="23" spans="2:20" ht="25.5">
      <c r="B23" s="270" t="s">
        <v>211</v>
      </c>
      <c r="C23" s="259">
        <v>131.19</v>
      </c>
      <c r="D23" s="259">
        <v>132.81</v>
      </c>
      <c r="E23" s="2"/>
      <c r="F23" s="258"/>
      <c r="G23" s="258" t="s">
        <v>205</v>
      </c>
      <c r="H23" s="30" t="s">
        <v>227</v>
      </c>
      <c r="I23" s="31" t="s">
        <v>213</v>
      </c>
      <c r="J23" s="32" t="s">
        <v>221</v>
      </c>
      <c r="K23" s="2"/>
      <c r="L23" s="30" t="s">
        <v>234</v>
      </c>
      <c r="M23" s="31">
        <v>4</v>
      </c>
      <c r="N23" s="2"/>
      <c r="O23" s="30" t="s">
        <v>225</v>
      </c>
      <c r="P23" s="31">
        <v>1</v>
      </c>
      <c r="Q23" s="2"/>
      <c r="R23" s="28" t="s">
        <v>235</v>
      </c>
      <c r="S23" s="46"/>
      <c r="T23" s="49"/>
    </row>
    <row r="24" spans="2:20" ht="15.75">
      <c r="B24" s="270"/>
      <c r="C24" s="259"/>
      <c r="D24" s="259"/>
      <c r="E24" s="2"/>
      <c r="F24" s="258"/>
      <c r="G24" s="258"/>
      <c r="H24" s="107"/>
      <c r="I24" s="108"/>
      <c r="J24" s="109"/>
      <c r="K24" s="2"/>
      <c r="L24" s="107"/>
      <c r="M24" s="108"/>
      <c r="N24" s="2"/>
      <c r="O24" s="107"/>
      <c r="P24" s="108"/>
      <c r="Q24" s="2"/>
      <c r="R24" s="29"/>
      <c r="S24" s="46"/>
      <c r="T24" s="49"/>
    </row>
    <row r="25" spans="2:20" ht="51">
      <c r="B25" s="255" t="s">
        <v>211</v>
      </c>
      <c r="C25" s="256">
        <v>160.86</v>
      </c>
      <c r="D25" s="256">
        <v>161.8</v>
      </c>
      <c r="E25" s="40"/>
      <c r="F25" s="257"/>
      <c r="G25" s="257" t="s">
        <v>205</v>
      </c>
      <c r="H25" s="111" t="s">
        <v>227</v>
      </c>
      <c r="I25" s="140" t="s">
        <v>213</v>
      </c>
      <c r="J25" s="112" t="s">
        <v>221</v>
      </c>
      <c r="K25" s="40"/>
      <c r="L25" s="111" t="s">
        <v>234</v>
      </c>
      <c r="M25" s="140">
        <v>3</v>
      </c>
      <c r="N25" s="40"/>
      <c r="O25" s="111" t="s">
        <v>225</v>
      </c>
      <c r="P25" s="141" t="s">
        <v>236</v>
      </c>
      <c r="Q25" s="40"/>
      <c r="R25" s="110" t="s">
        <v>237</v>
      </c>
      <c r="S25" s="46"/>
      <c r="T25" s="49"/>
    </row>
    <row r="26" spans="2:20" ht="15.75">
      <c r="B26" s="255"/>
      <c r="C26" s="256"/>
      <c r="D26" s="256"/>
      <c r="E26" s="40"/>
      <c r="F26" s="257"/>
      <c r="G26" s="257"/>
      <c r="H26" s="142"/>
      <c r="I26" s="143"/>
      <c r="J26" s="144"/>
      <c r="K26" s="40"/>
      <c r="L26" s="142"/>
      <c r="M26" s="143"/>
      <c r="N26" s="40"/>
      <c r="O26" s="142"/>
      <c r="P26" s="145"/>
      <c r="Q26" s="40"/>
      <c r="R26" s="146"/>
      <c r="S26" s="46"/>
      <c r="T26" s="49"/>
    </row>
    <row r="27" spans="2:20" ht="38.25">
      <c r="B27" s="255" t="s">
        <v>211</v>
      </c>
      <c r="C27" s="256">
        <v>166.93</v>
      </c>
      <c r="D27" s="256">
        <v>168.47</v>
      </c>
      <c r="E27" s="40"/>
      <c r="F27" s="257"/>
      <c r="G27" s="257" t="s">
        <v>224</v>
      </c>
      <c r="H27" s="111" t="s">
        <v>206</v>
      </c>
      <c r="I27" s="140" t="s">
        <v>213</v>
      </c>
      <c r="J27" s="112" t="s">
        <v>221</v>
      </c>
      <c r="K27" s="40"/>
      <c r="L27" s="111" t="s">
        <v>234</v>
      </c>
      <c r="M27" s="140">
        <v>2</v>
      </c>
      <c r="N27" s="40"/>
      <c r="O27" s="111" t="s">
        <v>225</v>
      </c>
      <c r="P27" s="147">
        <v>0.01</v>
      </c>
      <c r="Q27" s="40"/>
      <c r="R27" s="110" t="s">
        <v>238</v>
      </c>
      <c r="S27" s="46"/>
      <c r="T27" s="49"/>
    </row>
    <row r="28" spans="2:20" ht="15.75">
      <c r="B28" s="255"/>
      <c r="C28" s="256"/>
      <c r="D28" s="256"/>
      <c r="E28" s="40"/>
      <c r="F28" s="257"/>
      <c r="G28" s="257"/>
      <c r="H28" s="142"/>
      <c r="I28" s="143"/>
      <c r="J28" s="144"/>
      <c r="K28" s="40"/>
      <c r="L28" s="142"/>
      <c r="M28" s="143"/>
      <c r="N28" s="40"/>
      <c r="O28" s="142"/>
      <c r="P28" s="148"/>
      <c r="Q28" s="40"/>
      <c r="R28" s="149"/>
      <c r="S28" s="46"/>
      <c r="T28" s="49"/>
    </row>
    <row r="29" spans="2:20" ht="89.25">
      <c r="B29" s="255" t="s">
        <v>202</v>
      </c>
      <c r="C29" s="256">
        <v>180.72</v>
      </c>
      <c r="D29" s="256">
        <v>198.89</v>
      </c>
      <c r="E29" s="40"/>
      <c r="F29" s="257" t="s">
        <v>239</v>
      </c>
      <c r="G29" s="257" t="s">
        <v>224</v>
      </c>
      <c r="H29" s="111" t="s">
        <v>227</v>
      </c>
      <c r="I29" s="140" t="s">
        <v>213</v>
      </c>
      <c r="J29" s="112" t="s">
        <v>208</v>
      </c>
      <c r="K29" s="40"/>
      <c r="L29" s="111" t="s">
        <v>240</v>
      </c>
      <c r="M29" s="140">
        <v>4</v>
      </c>
      <c r="N29" s="40"/>
      <c r="O29" s="111" t="s">
        <v>225</v>
      </c>
      <c r="P29" s="150">
        <v>0.1</v>
      </c>
      <c r="Q29" s="40"/>
      <c r="R29" s="110" t="s">
        <v>241</v>
      </c>
      <c r="S29" s="46"/>
      <c r="T29" s="49"/>
    </row>
    <row r="30" spans="2:20" ht="15.75">
      <c r="B30" s="255"/>
      <c r="C30" s="256"/>
      <c r="D30" s="256"/>
      <c r="E30" s="40"/>
      <c r="F30" s="257"/>
      <c r="G30" s="257"/>
      <c r="H30" s="142" t="s">
        <v>242</v>
      </c>
      <c r="I30" s="143"/>
      <c r="J30" s="144"/>
      <c r="K30" s="40"/>
      <c r="L30" s="142"/>
      <c r="M30" s="143"/>
      <c r="N30" s="40"/>
      <c r="O30" s="142" t="s">
        <v>217</v>
      </c>
      <c r="P30" s="151">
        <v>0.01</v>
      </c>
      <c r="Q30" s="40"/>
      <c r="R30" s="149"/>
      <c r="S30" s="46"/>
      <c r="T30" s="49"/>
    </row>
    <row r="31" spans="2:20" ht="114.75">
      <c r="B31" s="255" t="s">
        <v>211</v>
      </c>
      <c r="C31" s="256">
        <v>180.91</v>
      </c>
      <c r="D31" s="256">
        <v>187.21</v>
      </c>
      <c r="E31" s="40"/>
      <c r="F31" s="257"/>
      <c r="G31" s="257" t="s">
        <v>224</v>
      </c>
      <c r="H31" s="111" t="s">
        <v>227</v>
      </c>
      <c r="I31" s="140" t="s">
        <v>213</v>
      </c>
      <c r="J31" s="112"/>
      <c r="K31" s="40"/>
      <c r="L31" s="111" t="s">
        <v>234</v>
      </c>
      <c r="M31" s="140" t="s">
        <v>243</v>
      </c>
      <c r="N31" s="40"/>
      <c r="O31" s="111" t="s">
        <v>225</v>
      </c>
      <c r="P31" s="150">
        <v>0.1</v>
      </c>
      <c r="Q31" s="40"/>
      <c r="R31" s="110" t="s">
        <v>244</v>
      </c>
      <c r="S31" s="46"/>
      <c r="T31" s="49"/>
    </row>
    <row r="32" spans="2:20" ht="15.75">
      <c r="B32" s="255"/>
      <c r="C32" s="256"/>
      <c r="D32" s="256"/>
      <c r="E32" s="40"/>
      <c r="F32" s="257"/>
      <c r="G32" s="257"/>
      <c r="H32" s="142" t="s">
        <v>242</v>
      </c>
      <c r="I32" s="143"/>
      <c r="J32" s="144"/>
      <c r="K32" s="40"/>
      <c r="L32" s="142"/>
      <c r="M32" s="143"/>
      <c r="N32" s="40"/>
      <c r="O32" s="142" t="s">
        <v>217</v>
      </c>
      <c r="P32" s="151">
        <v>0.01</v>
      </c>
      <c r="Q32" s="40"/>
      <c r="R32" s="149"/>
      <c r="S32" s="46"/>
      <c r="T32" s="49"/>
    </row>
    <row r="33" spans="2:20" ht="38.25">
      <c r="B33" s="255" t="s">
        <v>202</v>
      </c>
      <c r="C33" s="256">
        <v>198.89</v>
      </c>
      <c r="D33" s="256">
        <v>201.1</v>
      </c>
      <c r="E33" s="40"/>
      <c r="F33" s="257" t="s">
        <v>245</v>
      </c>
      <c r="G33" s="257" t="s">
        <v>205</v>
      </c>
      <c r="H33" s="111" t="s">
        <v>227</v>
      </c>
      <c r="I33" s="140" t="s">
        <v>213</v>
      </c>
      <c r="J33" s="112" t="s">
        <v>214</v>
      </c>
      <c r="K33" s="40"/>
      <c r="L33" s="111"/>
      <c r="M33" s="140"/>
      <c r="N33" s="40"/>
      <c r="O33" s="111" t="s">
        <v>217</v>
      </c>
      <c r="P33" s="150">
        <v>0.01</v>
      </c>
      <c r="Q33" s="40"/>
      <c r="R33" s="110" t="s">
        <v>246</v>
      </c>
      <c r="S33" s="46"/>
      <c r="T33" s="49"/>
    </row>
    <row r="34" spans="2:20" ht="15.75">
      <c r="B34" s="255"/>
      <c r="C34" s="256"/>
      <c r="D34" s="256"/>
      <c r="E34" s="40"/>
      <c r="F34" s="257"/>
      <c r="G34" s="257"/>
      <c r="H34" s="142"/>
      <c r="I34" s="143"/>
      <c r="J34" s="144"/>
      <c r="K34" s="40"/>
      <c r="L34" s="142"/>
      <c r="M34" s="143"/>
      <c r="N34" s="40"/>
      <c r="O34" s="142"/>
      <c r="P34" s="151"/>
      <c r="Q34" s="40"/>
      <c r="R34" s="149"/>
      <c r="S34" s="46"/>
      <c r="T34" s="49"/>
    </row>
    <row r="35" spans="2:20" ht="15.75">
      <c r="B35" s="255" t="s">
        <v>202</v>
      </c>
      <c r="C35" s="256">
        <v>201.1</v>
      </c>
      <c r="D35" s="256">
        <v>202.28</v>
      </c>
      <c r="E35" s="40"/>
      <c r="F35" s="257" t="s">
        <v>219</v>
      </c>
      <c r="G35" s="257"/>
      <c r="H35" s="111" t="s">
        <v>206</v>
      </c>
      <c r="I35" s="140" t="s">
        <v>213</v>
      </c>
      <c r="J35" s="112" t="s">
        <v>231</v>
      </c>
      <c r="K35" s="40"/>
      <c r="L35" s="111"/>
      <c r="M35" s="140"/>
      <c r="N35" s="40"/>
      <c r="O35" s="111"/>
      <c r="P35" s="150"/>
      <c r="Q35" s="40"/>
      <c r="R35" s="110" t="s">
        <v>247</v>
      </c>
      <c r="S35" s="46"/>
      <c r="T35" s="49"/>
    </row>
    <row r="36" spans="2:20" ht="15.75">
      <c r="B36" s="255"/>
      <c r="C36" s="256"/>
      <c r="D36" s="256"/>
      <c r="E36" s="40"/>
      <c r="F36" s="257"/>
      <c r="G36" s="257"/>
      <c r="H36" s="142"/>
      <c r="I36" s="143"/>
      <c r="J36" s="144"/>
      <c r="K36" s="40"/>
      <c r="L36" s="142"/>
      <c r="M36" s="143"/>
      <c r="N36" s="40"/>
      <c r="O36" s="142"/>
      <c r="P36" s="151"/>
      <c r="Q36" s="40"/>
      <c r="R36" s="149"/>
      <c r="S36" s="46"/>
      <c r="T36" s="49"/>
    </row>
    <row r="37" spans="2:20" ht="38.25">
      <c r="B37" s="255" t="s">
        <v>202</v>
      </c>
      <c r="C37" s="256">
        <v>202.28</v>
      </c>
      <c r="D37" s="256">
        <v>203.19</v>
      </c>
      <c r="E37" s="40"/>
      <c r="F37" s="257" t="s">
        <v>245</v>
      </c>
      <c r="G37" s="257"/>
      <c r="H37" s="111"/>
      <c r="I37" s="140"/>
      <c r="J37" s="112"/>
      <c r="K37" s="40"/>
      <c r="L37" s="111"/>
      <c r="M37" s="140"/>
      <c r="N37" s="40"/>
      <c r="O37" s="111"/>
      <c r="P37" s="150"/>
      <c r="Q37" s="40"/>
      <c r="R37" s="110" t="s">
        <v>248</v>
      </c>
      <c r="S37" s="46"/>
      <c r="T37" s="49"/>
    </row>
    <row r="38" spans="2:20" ht="15.75">
      <c r="B38" s="255"/>
      <c r="C38" s="256"/>
      <c r="D38" s="256"/>
      <c r="E38" s="40"/>
      <c r="F38" s="257"/>
      <c r="G38" s="257"/>
      <c r="H38" s="142"/>
      <c r="I38" s="143"/>
      <c r="J38" s="144"/>
      <c r="K38" s="40"/>
      <c r="L38" s="142"/>
      <c r="M38" s="143"/>
      <c r="N38" s="40"/>
      <c r="O38" s="142"/>
      <c r="P38" s="151"/>
      <c r="Q38" s="40"/>
      <c r="R38" s="149"/>
      <c r="S38" s="46"/>
      <c r="T38" s="49"/>
    </row>
    <row r="39" spans="2:20" ht="38.25">
      <c r="B39" s="255" t="s">
        <v>202</v>
      </c>
      <c r="C39" s="256">
        <v>203.19</v>
      </c>
      <c r="D39" s="256">
        <v>206.06</v>
      </c>
      <c r="E39" s="40"/>
      <c r="F39" s="257" t="s">
        <v>239</v>
      </c>
      <c r="G39" s="257" t="s">
        <v>224</v>
      </c>
      <c r="H39" s="111" t="s">
        <v>206</v>
      </c>
      <c r="I39" s="140" t="s">
        <v>213</v>
      </c>
      <c r="J39" s="112"/>
      <c r="K39" s="40"/>
      <c r="L39" s="111"/>
      <c r="M39" s="140"/>
      <c r="N39" s="40"/>
      <c r="O39" s="111" t="s">
        <v>217</v>
      </c>
      <c r="P39" s="150">
        <v>0.01</v>
      </c>
      <c r="Q39" s="40"/>
      <c r="R39" s="110" t="s">
        <v>249</v>
      </c>
      <c r="S39" s="46"/>
      <c r="T39" s="49"/>
    </row>
    <row r="40" spans="2:20" ht="15.75">
      <c r="B40" s="255"/>
      <c r="C40" s="256"/>
      <c r="D40" s="256"/>
      <c r="E40" s="40"/>
      <c r="F40" s="257"/>
      <c r="G40" s="257"/>
      <c r="H40" s="142" t="s">
        <v>227</v>
      </c>
      <c r="I40" s="143" t="s">
        <v>213</v>
      </c>
      <c r="J40" s="144"/>
      <c r="K40" s="40"/>
      <c r="L40" s="142"/>
      <c r="M40" s="143"/>
      <c r="N40" s="40"/>
      <c r="O40" s="142"/>
      <c r="P40" s="151"/>
      <c r="Q40" s="40"/>
      <c r="R40" s="149"/>
      <c r="S40" s="46"/>
      <c r="T40" s="49"/>
    </row>
    <row r="41" spans="2:20" ht="25.5">
      <c r="B41" s="255" t="s">
        <v>202</v>
      </c>
      <c r="C41" s="256">
        <v>206.06</v>
      </c>
      <c r="D41" s="256">
        <v>206.56</v>
      </c>
      <c r="E41" s="40"/>
      <c r="F41" s="257" t="s">
        <v>245</v>
      </c>
      <c r="G41" s="257" t="s">
        <v>205</v>
      </c>
      <c r="H41" s="111" t="s">
        <v>227</v>
      </c>
      <c r="I41" s="140" t="s">
        <v>213</v>
      </c>
      <c r="J41" s="112" t="s">
        <v>214</v>
      </c>
      <c r="K41" s="40"/>
      <c r="L41" s="111"/>
      <c r="M41" s="140"/>
      <c r="N41" s="40"/>
      <c r="O41" s="111" t="s">
        <v>217</v>
      </c>
      <c r="P41" s="150">
        <v>0.01</v>
      </c>
      <c r="Q41" s="40"/>
      <c r="R41" s="110" t="s">
        <v>250</v>
      </c>
      <c r="S41" s="46"/>
      <c r="T41" s="49"/>
    </row>
    <row r="42" spans="2:20" ht="15.75">
      <c r="B42" s="255"/>
      <c r="C42" s="256"/>
      <c r="D42" s="256"/>
      <c r="E42" s="40"/>
      <c r="F42" s="257"/>
      <c r="G42" s="257"/>
      <c r="H42" s="142"/>
      <c r="I42" s="143"/>
      <c r="J42" s="144" t="s">
        <v>208</v>
      </c>
      <c r="K42" s="40"/>
      <c r="L42" s="142"/>
      <c r="M42" s="143"/>
      <c r="N42" s="40"/>
      <c r="O42" s="142"/>
      <c r="P42" s="151"/>
      <c r="Q42" s="40"/>
      <c r="R42" s="149"/>
      <c r="S42" s="46"/>
      <c r="T42" s="49"/>
    </row>
    <row r="43" spans="2:20" ht="16.5" customHeight="1">
      <c r="B43" s="255" t="s">
        <v>202</v>
      </c>
      <c r="C43" s="256">
        <v>206.56</v>
      </c>
      <c r="D43" s="256">
        <v>220.48</v>
      </c>
      <c r="E43" s="40"/>
      <c r="F43" s="257" t="s">
        <v>239</v>
      </c>
      <c r="G43" s="257" t="s">
        <v>224</v>
      </c>
      <c r="H43" s="111" t="s">
        <v>206</v>
      </c>
      <c r="I43" s="140" t="s">
        <v>213</v>
      </c>
      <c r="J43" s="112"/>
      <c r="K43" s="40"/>
      <c r="L43" s="111"/>
      <c r="M43" s="140"/>
      <c r="N43" s="40"/>
      <c r="O43" s="111" t="s">
        <v>217</v>
      </c>
      <c r="P43" s="150">
        <v>0.01</v>
      </c>
      <c r="Q43" s="40"/>
      <c r="R43" s="110" t="s">
        <v>251</v>
      </c>
      <c r="S43" s="46"/>
      <c r="T43" s="49"/>
    </row>
    <row r="44" spans="2:20" ht="15.75">
      <c r="B44" s="255"/>
      <c r="C44" s="256"/>
      <c r="D44" s="256"/>
      <c r="E44" s="40"/>
      <c r="F44" s="257"/>
      <c r="G44" s="257"/>
      <c r="H44" s="142" t="s">
        <v>227</v>
      </c>
      <c r="I44" s="143" t="s">
        <v>213</v>
      </c>
      <c r="J44" s="144"/>
      <c r="K44" s="40"/>
      <c r="L44" s="142"/>
      <c r="M44" s="143"/>
      <c r="N44" s="40"/>
      <c r="O44" s="142"/>
      <c r="P44" s="151"/>
      <c r="Q44" s="40"/>
      <c r="R44" s="149"/>
      <c r="S44" s="46"/>
      <c r="T44" s="49"/>
    </row>
    <row r="45" spans="2:20" ht="102">
      <c r="B45" s="255" t="s">
        <v>202</v>
      </c>
      <c r="C45" s="256">
        <v>220.48</v>
      </c>
      <c r="D45" s="256">
        <v>244.08</v>
      </c>
      <c r="E45" s="40"/>
      <c r="F45" s="257" t="s">
        <v>219</v>
      </c>
      <c r="G45" s="257" t="s">
        <v>224</v>
      </c>
      <c r="H45" s="111" t="s">
        <v>206</v>
      </c>
      <c r="I45" s="140" t="s">
        <v>213</v>
      </c>
      <c r="J45" s="112"/>
      <c r="K45" s="40"/>
      <c r="L45" s="111"/>
      <c r="M45" s="140"/>
      <c r="N45" s="40"/>
      <c r="O45" s="111" t="s">
        <v>225</v>
      </c>
      <c r="P45" s="150">
        <v>0.01</v>
      </c>
      <c r="Q45" s="40"/>
      <c r="R45" s="110" t="s">
        <v>252</v>
      </c>
      <c r="S45" s="46"/>
      <c r="T45" s="49"/>
    </row>
    <row r="46" spans="2:20" ht="15.75">
      <c r="B46" s="255"/>
      <c r="C46" s="256"/>
      <c r="D46" s="256"/>
      <c r="E46" s="40"/>
      <c r="F46" s="257"/>
      <c r="G46" s="257"/>
      <c r="H46" s="142" t="s">
        <v>227</v>
      </c>
      <c r="I46" s="143" t="s">
        <v>213</v>
      </c>
      <c r="J46" s="144"/>
      <c r="K46" s="40"/>
      <c r="L46" s="142"/>
      <c r="M46" s="143"/>
      <c r="N46" s="40"/>
      <c r="O46" s="142" t="s">
        <v>217</v>
      </c>
      <c r="P46" s="151">
        <v>0.01</v>
      </c>
      <c r="Q46" s="40"/>
      <c r="R46" s="149"/>
      <c r="S46" s="46"/>
      <c r="T46" s="49"/>
    </row>
    <row r="47" spans="2:20" ht="89.25">
      <c r="B47" s="255" t="s">
        <v>211</v>
      </c>
      <c r="C47" s="256">
        <v>244.08</v>
      </c>
      <c r="D47" s="256">
        <v>252.95</v>
      </c>
      <c r="E47" s="40"/>
      <c r="F47" s="257" t="s">
        <v>219</v>
      </c>
      <c r="G47" s="257" t="s">
        <v>224</v>
      </c>
      <c r="H47" s="111" t="s">
        <v>227</v>
      </c>
      <c r="I47" s="140" t="s">
        <v>213</v>
      </c>
      <c r="J47" s="112"/>
      <c r="K47" s="40"/>
      <c r="L47" s="111"/>
      <c r="M47" s="140"/>
      <c r="N47" s="40"/>
      <c r="O47" s="111" t="s">
        <v>225</v>
      </c>
      <c r="P47" s="150">
        <v>0.01</v>
      </c>
      <c r="Q47" s="40"/>
      <c r="R47" s="110" t="s">
        <v>253</v>
      </c>
      <c r="S47" s="46"/>
      <c r="T47" s="49"/>
    </row>
    <row r="48" spans="2:20" ht="15.75">
      <c r="B48" s="255"/>
      <c r="C48" s="256"/>
      <c r="D48" s="256"/>
      <c r="E48" s="40"/>
      <c r="F48" s="257"/>
      <c r="G48" s="257"/>
      <c r="H48" s="142" t="s">
        <v>224</v>
      </c>
      <c r="I48" s="143" t="s">
        <v>213</v>
      </c>
      <c r="J48" s="144"/>
      <c r="K48" s="40"/>
      <c r="L48" s="142"/>
      <c r="M48" s="143"/>
      <c r="N48" s="40"/>
      <c r="O48" s="142" t="s">
        <v>254</v>
      </c>
      <c r="P48" s="151">
        <v>0.01</v>
      </c>
      <c r="Q48" s="40"/>
      <c r="R48" s="149"/>
      <c r="S48" s="46"/>
      <c r="T48" s="49"/>
    </row>
    <row r="49" spans="2:20" ht="89.25">
      <c r="B49" s="255" t="s">
        <v>202</v>
      </c>
      <c r="C49" s="256">
        <v>252.95</v>
      </c>
      <c r="D49" s="256">
        <v>280.42</v>
      </c>
      <c r="E49" s="40"/>
      <c r="F49" s="257" t="s">
        <v>219</v>
      </c>
      <c r="G49" s="257" t="s">
        <v>224</v>
      </c>
      <c r="H49" s="111" t="s">
        <v>206</v>
      </c>
      <c r="I49" s="140" t="s">
        <v>213</v>
      </c>
      <c r="J49" s="112" t="s">
        <v>221</v>
      </c>
      <c r="K49" s="40"/>
      <c r="L49" s="111" t="s">
        <v>255</v>
      </c>
      <c r="M49" s="140"/>
      <c r="N49" s="40"/>
      <c r="O49" s="111" t="s">
        <v>225</v>
      </c>
      <c r="P49" s="150">
        <v>0.01</v>
      </c>
      <c r="Q49" s="40"/>
      <c r="R49" s="110" t="s">
        <v>256</v>
      </c>
      <c r="S49" s="46"/>
      <c r="T49" s="49"/>
    </row>
    <row r="50" spans="2:20" ht="15.75">
      <c r="B50" s="255"/>
      <c r="C50" s="256"/>
      <c r="D50" s="256"/>
      <c r="E50" s="40"/>
      <c r="F50" s="257"/>
      <c r="G50" s="257"/>
      <c r="H50" s="142" t="s">
        <v>227</v>
      </c>
      <c r="I50" s="143" t="s">
        <v>213</v>
      </c>
      <c r="J50" s="144" t="s">
        <v>208</v>
      </c>
      <c r="K50" s="40"/>
      <c r="L50" s="142"/>
      <c r="M50" s="143"/>
      <c r="N50" s="40"/>
      <c r="O50" s="142" t="s">
        <v>217</v>
      </c>
      <c r="P50" s="151" t="s">
        <v>257</v>
      </c>
      <c r="Q50" s="40"/>
      <c r="R50" s="149"/>
      <c r="S50" s="46"/>
      <c r="T50" s="49"/>
    </row>
    <row r="51" spans="2:20" ht="25.5">
      <c r="B51" s="255" t="s">
        <v>211</v>
      </c>
      <c r="C51" s="256">
        <v>260.52</v>
      </c>
      <c r="D51" s="256">
        <v>260.82</v>
      </c>
      <c r="E51" s="40"/>
      <c r="F51" s="257"/>
      <c r="G51" s="257" t="s">
        <v>224</v>
      </c>
      <c r="H51" s="111" t="s">
        <v>227</v>
      </c>
      <c r="I51" s="140" t="s">
        <v>213</v>
      </c>
      <c r="J51" s="112" t="s">
        <v>221</v>
      </c>
      <c r="K51" s="40"/>
      <c r="L51" s="111" t="s">
        <v>255</v>
      </c>
      <c r="M51" s="141" t="s">
        <v>236</v>
      </c>
      <c r="N51" s="40"/>
      <c r="O51" s="111" t="s">
        <v>225</v>
      </c>
      <c r="P51" s="150">
        <v>0.1</v>
      </c>
      <c r="Q51" s="40"/>
      <c r="R51" s="110" t="s">
        <v>258</v>
      </c>
      <c r="S51" s="46"/>
      <c r="T51" s="49"/>
    </row>
    <row r="52" spans="2:20" ht="15.75">
      <c r="B52" s="255"/>
      <c r="C52" s="256"/>
      <c r="D52" s="256"/>
      <c r="E52" s="40"/>
      <c r="F52" s="257"/>
      <c r="G52" s="257"/>
      <c r="H52" s="142"/>
      <c r="I52" s="143"/>
      <c r="J52" s="144"/>
      <c r="K52" s="40"/>
      <c r="L52" s="142"/>
      <c r="M52" s="143"/>
      <c r="N52" s="40"/>
      <c r="O52" s="142"/>
      <c r="P52" s="151"/>
      <c r="Q52" s="40"/>
      <c r="R52" s="149"/>
      <c r="S52" s="46"/>
      <c r="T52" s="49"/>
    </row>
    <row r="53" spans="2:20" ht="51">
      <c r="B53" s="255" t="s">
        <v>211</v>
      </c>
      <c r="C53" s="256">
        <v>261.97</v>
      </c>
      <c r="D53" s="256">
        <v>264.33</v>
      </c>
      <c r="E53" s="40"/>
      <c r="F53" s="257"/>
      <c r="G53" s="257" t="s">
        <v>224</v>
      </c>
      <c r="H53" s="111" t="s">
        <v>227</v>
      </c>
      <c r="I53" s="140" t="s">
        <v>213</v>
      </c>
      <c r="J53" s="112" t="s">
        <v>221</v>
      </c>
      <c r="K53" s="40"/>
      <c r="L53" s="111" t="s">
        <v>255</v>
      </c>
      <c r="M53" s="140" t="s">
        <v>236</v>
      </c>
      <c r="N53" s="40"/>
      <c r="O53" s="111" t="s">
        <v>225</v>
      </c>
      <c r="P53" s="150">
        <v>0.1</v>
      </c>
      <c r="Q53" s="40"/>
      <c r="R53" s="110" t="s">
        <v>259</v>
      </c>
      <c r="S53" s="46"/>
      <c r="T53" s="49"/>
    </row>
    <row r="54" spans="2:20" ht="15.75">
      <c r="B54" s="255"/>
      <c r="C54" s="256"/>
      <c r="D54" s="256"/>
      <c r="E54" s="40"/>
      <c r="F54" s="257"/>
      <c r="G54" s="257"/>
      <c r="H54" s="142" t="s">
        <v>206</v>
      </c>
      <c r="I54" s="143" t="s">
        <v>213</v>
      </c>
      <c r="J54" s="144"/>
      <c r="K54" s="40"/>
      <c r="L54" s="142"/>
      <c r="M54" s="143"/>
      <c r="N54" s="40"/>
      <c r="O54" s="142" t="s">
        <v>217</v>
      </c>
      <c r="P54" s="151">
        <v>0.01</v>
      </c>
      <c r="Q54" s="40"/>
      <c r="R54" s="149"/>
      <c r="S54" s="46"/>
      <c r="T54" s="49"/>
    </row>
    <row r="55" spans="2:20" ht="76.5">
      <c r="B55" s="255" t="s">
        <v>211</v>
      </c>
      <c r="C55" s="256">
        <v>275.52</v>
      </c>
      <c r="D55" s="256">
        <v>280.42</v>
      </c>
      <c r="E55" s="40"/>
      <c r="F55" s="257"/>
      <c r="G55" s="257" t="s">
        <v>224</v>
      </c>
      <c r="H55" s="111" t="s">
        <v>227</v>
      </c>
      <c r="I55" s="140" t="s">
        <v>213</v>
      </c>
      <c r="J55" s="112" t="s">
        <v>221</v>
      </c>
      <c r="K55" s="40"/>
      <c r="L55" s="111" t="s">
        <v>255</v>
      </c>
      <c r="M55" s="140" t="s">
        <v>236</v>
      </c>
      <c r="N55" s="40"/>
      <c r="O55" s="111" t="s">
        <v>225</v>
      </c>
      <c r="P55" s="150">
        <v>0.01</v>
      </c>
      <c r="Q55" s="40"/>
      <c r="R55" s="110" t="s">
        <v>260</v>
      </c>
      <c r="S55" s="46"/>
      <c r="T55" s="49"/>
    </row>
    <row r="56" spans="2:20" ht="15.75">
      <c r="B56" s="255"/>
      <c r="C56" s="256"/>
      <c r="D56" s="256"/>
      <c r="E56" s="40"/>
      <c r="F56" s="257"/>
      <c r="G56" s="257"/>
      <c r="H56" s="142" t="s">
        <v>206</v>
      </c>
      <c r="I56" s="143" t="s">
        <v>213</v>
      </c>
      <c r="J56" s="144" t="s">
        <v>208</v>
      </c>
      <c r="K56" s="40"/>
      <c r="L56" s="142"/>
      <c r="M56" s="143"/>
      <c r="N56" s="40"/>
      <c r="O56" s="142"/>
      <c r="P56" s="151"/>
      <c r="Q56" s="40"/>
      <c r="R56" s="149"/>
      <c r="S56" s="46"/>
      <c r="T56" s="49"/>
    </row>
    <row r="57" spans="2:18" ht="12.75">
      <c r="B57" s="255"/>
      <c r="C57" s="256" t="s">
        <v>73</v>
      </c>
      <c r="D57" s="256"/>
      <c r="E57" s="40"/>
      <c r="F57" s="257"/>
      <c r="G57" s="257"/>
      <c r="H57" s="111"/>
      <c r="I57" s="140"/>
      <c r="J57" s="112"/>
      <c r="K57" s="40"/>
      <c r="L57" s="111"/>
      <c r="M57" s="140"/>
      <c r="N57" s="40"/>
      <c r="O57" s="111"/>
      <c r="P57" s="150"/>
      <c r="Q57" s="40"/>
      <c r="R57" s="110"/>
    </row>
    <row r="58" spans="2:18" ht="12.75">
      <c r="B58" s="255"/>
      <c r="C58" s="256"/>
      <c r="D58" s="256"/>
      <c r="E58" s="40"/>
      <c r="F58" s="257"/>
      <c r="G58" s="257"/>
      <c r="H58" s="142"/>
      <c r="I58" s="143"/>
      <c r="J58" s="144"/>
      <c r="K58" s="40"/>
      <c r="L58" s="142"/>
      <c r="M58" s="143"/>
      <c r="N58" s="40"/>
      <c r="O58" s="142"/>
      <c r="P58" s="151"/>
      <c r="Q58" s="40"/>
      <c r="R58" s="149"/>
    </row>
  </sheetData>
  <sheetProtection/>
  <mergeCells count="141">
    <mergeCell ref="G21:G22"/>
    <mergeCell ref="G17:G18"/>
    <mergeCell ref="B25:B26"/>
    <mergeCell ref="C25:C26"/>
    <mergeCell ref="D25:D26"/>
    <mergeCell ref="F25:F26"/>
    <mergeCell ref="G25:G26"/>
    <mergeCell ref="B21:B22"/>
    <mergeCell ref="C21:C22"/>
    <mergeCell ref="D21:D22"/>
    <mergeCell ref="F21:F22"/>
    <mergeCell ref="G13:G14"/>
    <mergeCell ref="B23:B24"/>
    <mergeCell ref="C23:C24"/>
    <mergeCell ref="D23:D24"/>
    <mergeCell ref="F23:F24"/>
    <mergeCell ref="G23:G24"/>
    <mergeCell ref="B17:B18"/>
    <mergeCell ref="C17:C18"/>
    <mergeCell ref="D17:D18"/>
    <mergeCell ref="G9:G10"/>
    <mergeCell ref="B19:B20"/>
    <mergeCell ref="C19:C20"/>
    <mergeCell ref="D19:D20"/>
    <mergeCell ref="F19:F20"/>
    <mergeCell ref="G19:G20"/>
    <mergeCell ref="B13:B14"/>
    <mergeCell ref="C13:C14"/>
    <mergeCell ref="D13:D14"/>
    <mergeCell ref="B9:B10"/>
    <mergeCell ref="C9:C10"/>
    <mergeCell ref="D9:D10"/>
    <mergeCell ref="D11:D12"/>
    <mergeCell ref="F11:F12"/>
    <mergeCell ref="F17:F18"/>
    <mergeCell ref="F13:F14"/>
    <mergeCell ref="G5:G6"/>
    <mergeCell ref="D7:D8"/>
    <mergeCell ref="B11:B12"/>
    <mergeCell ref="C11:C12"/>
    <mergeCell ref="B15:B16"/>
    <mergeCell ref="C15:C16"/>
    <mergeCell ref="D15:D16"/>
    <mergeCell ref="F15:F16"/>
    <mergeCell ref="G15:G16"/>
    <mergeCell ref="B7:B8"/>
    <mergeCell ref="B5:B6"/>
    <mergeCell ref="C5:C6"/>
    <mergeCell ref="D5:D6"/>
    <mergeCell ref="F7:F8"/>
    <mergeCell ref="G7:G8"/>
    <mergeCell ref="G31:G32"/>
    <mergeCell ref="G11:G12"/>
    <mergeCell ref="G27:G28"/>
    <mergeCell ref="T2:T3"/>
    <mergeCell ref="R2:R3"/>
    <mergeCell ref="B2:D2"/>
    <mergeCell ref="F2:J2"/>
    <mergeCell ref="O2:P2"/>
    <mergeCell ref="F9:F10"/>
    <mergeCell ref="L2:M2"/>
    <mergeCell ref="F5:F6"/>
    <mergeCell ref="B27:B28"/>
    <mergeCell ref="C27:C28"/>
    <mergeCell ref="D27:D28"/>
    <mergeCell ref="F27:F28"/>
    <mergeCell ref="B35:B36"/>
    <mergeCell ref="C35:C36"/>
    <mergeCell ref="D35:D36"/>
    <mergeCell ref="F35:F36"/>
    <mergeCell ref="C7:C8"/>
    <mergeCell ref="G35:G36"/>
    <mergeCell ref="B29:B30"/>
    <mergeCell ref="C29:C30"/>
    <mergeCell ref="D29:D30"/>
    <mergeCell ref="F29:F30"/>
    <mergeCell ref="G29:G30"/>
    <mergeCell ref="B31:B32"/>
    <mergeCell ref="C31:C32"/>
    <mergeCell ref="D31:D32"/>
    <mergeCell ref="F31:F32"/>
    <mergeCell ref="B39:B40"/>
    <mergeCell ref="C39:C40"/>
    <mergeCell ref="D39:D40"/>
    <mergeCell ref="F39:F40"/>
    <mergeCell ref="G39:G40"/>
    <mergeCell ref="B33:B34"/>
    <mergeCell ref="C33:C34"/>
    <mergeCell ref="D33:D34"/>
    <mergeCell ref="F33:F34"/>
    <mergeCell ref="G33:G34"/>
    <mergeCell ref="B43:B44"/>
    <mergeCell ref="C43:C44"/>
    <mergeCell ref="D43:D44"/>
    <mergeCell ref="F43:F44"/>
    <mergeCell ref="G43:G44"/>
    <mergeCell ref="B37:B38"/>
    <mergeCell ref="C37:C38"/>
    <mergeCell ref="D37:D38"/>
    <mergeCell ref="F37:F38"/>
    <mergeCell ref="G37:G38"/>
    <mergeCell ref="B47:B48"/>
    <mergeCell ref="C47:C48"/>
    <mergeCell ref="D47:D48"/>
    <mergeCell ref="F47:F48"/>
    <mergeCell ref="G47:G48"/>
    <mergeCell ref="B41:B42"/>
    <mergeCell ref="C41:C42"/>
    <mergeCell ref="D41:D42"/>
    <mergeCell ref="F41:F42"/>
    <mergeCell ref="G41:G42"/>
    <mergeCell ref="B51:B52"/>
    <mergeCell ref="C51:C52"/>
    <mergeCell ref="D51:D52"/>
    <mergeCell ref="F51:F52"/>
    <mergeCell ref="G51:G52"/>
    <mergeCell ref="B45:B46"/>
    <mergeCell ref="C45:C46"/>
    <mergeCell ref="D45:D46"/>
    <mergeCell ref="F45:F46"/>
    <mergeCell ref="G45:G46"/>
    <mergeCell ref="B55:B56"/>
    <mergeCell ref="C55:C56"/>
    <mergeCell ref="D55:D56"/>
    <mergeCell ref="F55:F56"/>
    <mergeCell ref="G55:G56"/>
    <mergeCell ref="B49:B50"/>
    <mergeCell ref="C49:C50"/>
    <mergeCell ref="D49:D50"/>
    <mergeCell ref="F49:F50"/>
    <mergeCell ref="G49:G50"/>
    <mergeCell ref="B57:B58"/>
    <mergeCell ref="C57:C58"/>
    <mergeCell ref="D57:D58"/>
    <mergeCell ref="F57:F58"/>
    <mergeCell ref="G57:G58"/>
    <mergeCell ref="B53:B54"/>
    <mergeCell ref="C53:C54"/>
    <mergeCell ref="D53:D54"/>
    <mergeCell ref="F53:F54"/>
    <mergeCell ref="G53:G54"/>
  </mergeCells>
  <printOptions/>
  <pageMargins left="0" right="0" top="0.7874015748031497" bottom="0.3937007874015748" header="0.5118110236220472" footer="0"/>
  <pageSetup fitToHeight="8" fitToWidth="1" horizontalDpi="300" verticalDpi="300" orientation="landscape" scale="77" r:id="rId1"/>
  <headerFooter alignWithMargins="0">
    <oddFooter>&amp;L&amp;"Arial,Bold"&amp;12CE 11-03&amp;C&amp;"Arial,Bold"&amp;14GEOLOGY LOG</oddFooter>
  </headerFooter>
</worksheet>
</file>

<file path=xl/worksheets/sheet3.xml><?xml version="1.0" encoding="utf-8"?>
<worksheet xmlns="http://schemas.openxmlformats.org/spreadsheetml/2006/main" xmlns:r="http://schemas.openxmlformats.org/officeDocument/2006/relationships">
  <dimension ref="A1:P129"/>
  <sheetViews>
    <sheetView view="pageBreakPreview" zoomScale="60" zoomScalePageLayoutView="0" workbookViewId="0" topLeftCell="A1">
      <selection activeCell="P7" sqref="P7"/>
    </sheetView>
  </sheetViews>
  <sheetFormatPr defaultColWidth="9.140625" defaultRowHeight="12.75"/>
  <cols>
    <col min="1" max="1" width="0.5625" style="0" customWidth="1"/>
    <col min="2" max="2" width="8.28125" style="2" bestFit="1" customWidth="1"/>
    <col min="3" max="3" width="6.57421875" style="2" bestFit="1" customWidth="1"/>
    <col min="4" max="4" width="5.7109375" style="2" customWidth="1"/>
    <col min="5" max="5" width="0.5625" style="0" customWidth="1"/>
    <col min="6" max="6" width="5.7109375" style="2" customWidth="1"/>
    <col min="7" max="7" width="5.7109375" style="65" customWidth="1"/>
    <col min="8" max="8" width="20.421875" style="0" customWidth="1"/>
    <col min="9" max="9" width="5.7109375" style="0" customWidth="1"/>
    <col min="10" max="10" width="0.5625" style="0" customWidth="1"/>
    <col min="11" max="11" width="5.7109375" style="0" customWidth="1"/>
    <col min="12" max="12" width="7.57421875" style="183" bestFit="1" customWidth="1"/>
    <col min="13" max="13" width="6.57421875" style="0" customWidth="1"/>
    <col min="14" max="14" width="5.7109375" style="0" customWidth="1"/>
    <col min="15" max="15" width="0.5625" style="0" customWidth="1"/>
    <col min="16" max="16" width="27.28125" style="0" customWidth="1"/>
  </cols>
  <sheetData>
    <row r="1" spans="1:12" ht="20.25" customHeight="1">
      <c r="A1" s="21"/>
      <c r="B1" s="21" t="s">
        <v>365</v>
      </c>
      <c r="C1" s="21"/>
      <c r="D1" s="21"/>
      <c r="E1" s="21"/>
      <c r="F1" s="134"/>
      <c r="G1" s="132"/>
      <c r="H1" s="21"/>
      <c r="I1" s="21"/>
      <c r="J1" s="21"/>
      <c r="K1" s="21"/>
      <c r="L1" s="182"/>
    </row>
    <row r="2" spans="2:4" ht="6" customHeight="1">
      <c r="B2"/>
      <c r="C2"/>
      <c r="D2"/>
    </row>
    <row r="3" spans="2:16" ht="61.5" customHeight="1">
      <c r="B3" s="114" t="s">
        <v>8</v>
      </c>
      <c r="C3" s="114" t="s">
        <v>9</v>
      </c>
      <c r="D3" s="114" t="s">
        <v>10</v>
      </c>
      <c r="E3" s="118"/>
      <c r="F3" s="114" t="s">
        <v>11</v>
      </c>
      <c r="G3" s="115" t="s">
        <v>66</v>
      </c>
      <c r="H3" s="115" t="s">
        <v>67</v>
      </c>
      <c r="I3" s="116" t="s">
        <v>68</v>
      </c>
      <c r="J3" s="117"/>
      <c r="K3" s="116" t="s">
        <v>69</v>
      </c>
      <c r="L3" s="184" t="s">
        <v>70</v>
      </c>
      <c r="M3" s="114" t="s">
        <v>71</v>
      </c>
      <c r="N3" s="114" t="s">
        <v>350</v>
      </c>
      <c r="P3" s="115" t="s">
        <v>12</v>
      </c>
    </row>
    <row r="4" spans="2:4" ht="3.75" customHeight="1">
      <c r="B4"/>
      <c r="C4"/>
      <c r="D4"/>
    </row>
    <row r="5" spans="1:16" ht="15" customHeight="1">
      <c r="A5" s="12"/>
      <c r="B5" s="8">
        <v>3.05</v>
      </c>
      <c r="C5" s="8">
        <v>6.1</v>
      </c>
      <c r="D5" s="8">
        <v>3.05</v>
      </c>
      <c r="E5" s="12"/>
      <c r="F5" s="124">
        <v>2.3</v>
      </c>
      <c r="G5" s="133">
        <f>F5/D5*100</f>
        <v>75.40983606557377</v>
      </c>
      <c r="H5" s="11" t="s">
        <v>74</v>
      </c>
      <c r="I5" s="6">
        <v>5</v>
      </c>
      <c r="J5" s="12"/>
      <c r="K5" s="8" t="s">
        <v>348</v>
      </c>
      <c r="L5" s="153">
        <v>7</v>
      </c>
      <c r="M5" s="8">
        <v>0.39</v>
      </c>
      <c r="N5" s="8">
        <v>0.06</v>
      </c>
      <c r="P5" s="8"/>
    </row>
    <row r="6" spans="1:16" ht="15" customHeight="1">
      <c r="A6" s="13"/>
      <c r="B6" s="8">
        <v>6.1</v>
      </c>
      <c r="C6" s="8">
        <v>9.14</v>
      </c>
      <c r="D6" s="8">
        <v>3.04</v>
      </c>
      <c r="E6" s="13"/>
      <c r="F6" s="8">
        <v>2.81</v>
      </c>
      <c r="G6" s="133">
        <f aca="true" t="shared" si="0" ref="G6:G71">F6/D6*100</f>
        <v>92.43421052631578</v>
      </c>
      <c r="H6" s="11" t="s">
        <v>75</v>
      </c>
      <c r="I6" s="6">
        <v>5</v>
      </c>
      <c r="J6" s="13"/>
      <c r="K6" s="9" t="s">
        <v>348</v>
      </c>
      <c r="L6" s="10">
        <v>7</v>
      </c>
      <c r="M6" s="9">
        <v>0.43</v>
      </c>
      <c r="N6" s="9">
        <v>0.07</v>
      </c>
      <c r="P6" s="9"/>
    </row>
    <row r="7" spans="1:16" ht="15" customHeight="1">
      <c r="A7" s="13"/>
      <c r="B7" s="8">
        <v>9.14</v>
      </c>
      <c r="C7" s="8">
        <v>12.19</v>
      </c>
      <c r="D7" s="8">
        <v>3.05</v>
      </c>
      <c r="E7" s="13"/>
      <c r="F7" s="8">
        <v>2.93</v>
      </c>
      <c r="G7" s="133">
        <f t="shared" si="0"/>
        <v>96.06557377049182</v>
      </c>
      <c r="H7" s="11" t="s">
        <v>76</v>
      </c>
      <c r="I7" s="6">
        <v>5</v>
      </c>
      <c r="J7" s="13"/>
      <c r="K7" s="9" t="s">
        <v>348</v>
      </c>
      <c r="L7" s="10">
        <v>53.9</v>
      </c>
      <c r="M7" s="9">
        <v>0.91</v>
      </c>
      <c r="N7" s="9">
        <v>0.21</v>
      </c>
      <c r="P7" s="9"/>
    </row>
    <row r="8" spans="1:16" ht="15" customHeight="1">
      <c r="A8" s="13"/>
      <c r="B8" s="8">
        <v>12.19</v>
      </c>
      <c r="C8" s="8">
        <v>15.24</v>
      </c>
      <c r="D8" s="8">
        <v>3.05</v>
      </c>
      <c r="E8" s="13"/>
      <c r="F8" s="8">
        <v>2.71</v>
      </c>
      <c r="G8" s="133">
        <f t="shared" si="0"/>
        <v>88.85245901639345</v>
      </c>
      <c r="H8" s="11" t="s">
        <v>77</v>
      </c>
      <c r="I8" s="6">
        <v>5</v>
      </c>
      <c r="J8" s="13"/>
      <c r="K8" s="9" t="s">
        <v>348</v>
      </c>
      <c r="L8" s="10">
        <v>13.4</v>
      </c>
      <c r="M8" s="9">
        <v>0.76</v>
      </c>
      <c r="N8" s="9">
        <v>0.09</v>
      </c>
      <c r="P8" s="9"/>
    </row>
    <row r="9" spans="1:16" ht="15" customHeight="1">
      <c r="A9" s="13"/>
      <c r="B9" s="8" t="s">
        <v>72</v>
      </c>
      <c r="C9" s="8" t="s">
        <v>72</v>
      </c>
      <c r="D9" s="8"/>
      <c r="E9" s="13"/>
      <c r="F9" s="135"/>
      <c r="G9" s="133"/>
      <c r="H9" s="11" t="s">
        <v>78</v>
      </c>
      <c r="I9" s="6">
        <v>5</v>
      </c>
      <c r="J9" s="13"/>
      <c r="K9" s="9" t="s">
        <v>348</v>
      </c>
      <c r="L9" s="10" t="s">
        <v>351</v>
      </c>
      <c r="M9" s="9" t="s">
        <v>352</v>
      </c>
      <c r="N9" s="9" t="s">
        <v>348</v>
      </c>
      <c r="P9" s="9" t="s">
        <v>194</v>
      </c>
    </row>
    <row r="10" spans="1:16" ht="15" customHeight="1">
      <c r="A10" s="13"/>
      <c r="B10" s="8">
        <v>15.24</v>
      </c>
      <c r="C10" s="8">
        <v>18.29</v>
      </c>
      <c r="D10" s="8">
        <v>3.05</v>
      </c>
      <c r="E10" s="13"/>
      <c r="F10" s="135">
        <v>2.61</v>
      </c>
      <c r="G10" s="133">
        <f t="shared" si="0"/>
        <v>85.57377049180329</v>
      </c>
      <c r="H10" s="11" t="s">
        <v>79</v>
      </c>
      <c r="I10" s="6">
        <v>5</v>
      </c>
      <c r="J10" s="13"/>
      <c r="K10" s="9" t="s">
        <v>348</v>
      </c>
      <c r="L10" s="10">
        <v>16.4</v>
      </c>
      <c r="M10" s="9">
        <v>0.52</v>
      </c>
      <c r="N10" s="9">
        <v>0.14</v>
      </c>
      <c r="P10" s="9"/>
    </row>
    <row r="11" spans="1:16" ht="15" customHeight="1">
      <c r="A11" s="13"/>
      <c r="B11" s="8">
        <v>18.29</v>
      </c>
      <c r="C11" s="8">
        <v>21.33</v>
      </c>
      <c r="D11" s="8">
        <v>3.04</v>
      </c>
      <c r="E11" s="13"/>
      <c r="F11" s="135">
        <v>3.02</v>
      </c>
      <c r="G11" s="133">
        <f t="shared" si="0"/>
        <v>99.3421052631579</v>
      </c>
      <c r="H11" s="11" t="s">
        <v>80</v>
      </c>
      <c r="I11" s="6">
        <v>5</v>
      </c>
      <c r="J11" s="13"/>
      <c r="K11" s="9" t="s">
        <v>348</v>
      </c>
      <c r="L11" s="10">
        <v>1.9</v>
      </c>
      <c r="M11" s="9">
        <v>0.76</v>
      </c>
      <c r="N11" s="9">
        <v>0.14</v>
      </c>
      <c r="P11" s="9"/>
    </row>
    <row r="12" spans="1:16" ht="15" customHeight="1">
      <c r="A12" s="13"/>
      <c r="B12" s="8">
        <v>21.33</v>
      </c>
      <c r="C12" s="8">
        <v>24.38</v>
      </c>
      <c r="D12" s="8">
        <v>3.05</v>
      </c>
      <c r="E12" s="13"/>
      <c r="F12" s="135">
        <v>2.75</v>
      </c>
      <c r="G12" s="133">
        <f t="shared" si="0"/>
        <v>90.1639344262295</v>
      </c>
      <c r="H12" s="11" t="s">
        <v>81</v>
      </c>
      <c r="I12" s="6">
        <v>5</v>
      </c>
      <c r="J12" s="13"/>
      <c r="K12" s="9" t="s">
        <v>348</v>
      </c>
      <c r="L12" s="10">
        <v>6.2</v>
      </c>
      <c r="M12" s="9">
        <v>0.6</v>
      </c>
      <c r="N12" s="9">
        <v>0.08</v>
      </c>
      <c r="P12" s="9"/>
    </row>
    <row r="13" spans="1:16" ht="15" customHeight="1">
      <c r="A13" s="13"/>
      <c r="B13" s="8">
        <v>24.38</v>
      </c>
      <c r="C13" s="8">
        <v>27.43</v>
      </c>
      <c r="D13" s="8">
        <v>3.05</v>
      </c>
      <c r="E13" s="13"/>
      <c r="F13" s="135">
        <v>3.02</v>
      </c>
      <c r="G13" s="133">
        <f t="shared" si="0"/>
        <v>99.01639344262296</v>
      </c>
      <c r="H13" s="11" t="s">
        <v>82</v>
      </c>
      <c r="I13" s="6">
        <v>5</v>
      </c>
      <c r="J13" s="13"/>
      <c r="K13" s="9" t="s">
        <v>348</v>
      </c>
      <c r="L13" s="10">
        <v>16.8</v>
      </c>
      <c r="M13" s="9">
        <v>0.58</v>
      </c>
      <c r="N13" s="9">
        <v>0.07</v>
      </c>
      <c r="P13" s="9"/>
    </row>
    <row r="14" spans="1:16" ht="15" customHeight="1">
      <c r="A14" s="13"/>
      <c r="B14" s="8">
        <v>27.43</v>
      </c>
      <c r="C14" s="8">
        <v>28.96</v>
      </c>
      <c r="D14" s="8">
        <v>1.53</v>
      </c>
      <c r="E14" s="13"/>
      <c r="F14" s="135">
        <v>1.44</v>
      </c>
      <c r="G14" s="133">
        <f t="shared" si="0"/>
        <v>94.11764705882352</v>
      </c>
      <c r="H14" s="11" t="s">
        <v>83</v>
      </c>
      <c r="I14" s="6">
        <v>5</v>
      </c>
      <c r="J14" s="13"/>
      <c r="K14" s="9" t="s">
        <v>348</v>
      </c>
      <c r="L14" s="10">
        <v>1.7</v>
      </c>
      <c r="M14" s="9">
        <v>0.61</v>
      </c>
      <c r="N14" s="9">
        <v>0.06</v>
      </c>
      <c r="P14" s="9"/>
    </row>
    <row r="15" spans="1:16" ht="15" customHeight="1">
      <c r="A15" s="13"/>
      <c r="B15" s="8" t="s">
        <v>72</v>
      </c>
      <c r="C15" s="8" t="s">
        <v>72</v>
      </c>
      <c r="D15" s="8"/>
      <c r="E15" s="13"/>
      <c r="F15" s="135"/>
      <c r="G15" s="133"/>
      <c r="H15" s="11" t="s">
        <v>84</v>
      </c>
      <c r="I15" s="6">
        <v>5</v>
      </c>
      <c r="J15" s="13"/>
      <c r="K15" s="113">
        <v>7.76</v>
      </c>
      <c r="L15" s="185">
        <v>924</v>
      </c>
      <c r="M15" s="113">
        <v>13.15</v>
      </c>
      <c r="N15" s="113">
        <v>5.57</v>
      </c>
      <c r="P15" s="113" t="s">
        <v>195</v>
      </c>
    </row>
    <row r="16" spans="1:16" ht="15" customHeight="1">
      <c r="A16" s="13"/>
      <c r="B16" s="8">
        <v>28.96</v>
      </c>
      <c r="C16" s="8">
        <v>32</v>
      </c>
      <c r="D16" s="8">
        <v>3.04</v>
      </c>
      <c r="E16" s="13"/>
      <c r="F16" s="135">
        <v>1.73</v>
      </c>
      <c r="G16" s="133">
        <f t="shared" si="0"/>
        <v>56.9078947368421</v>
      </c>
      <c r="H16" s="11" t="s">
        <v>85</v>
      </c>
      <c r="I16" s="6">
        <v>5</v>
      </c>
      <c r="J16" s="13"/>
      <c r="K16" s="113" t="s">
        <v>348</v>
      </c>
      <c r="L16" s="185">
        <v>2.8</v>
      </c>
      <c r="M16" s="113">
        <v>0.62</v>
      </c>
      <c r="N16" s="113">
        <v>0.08</v>
      </c>
      <c r="P16" s="113"/>
    </row>
    <row r="17" spans="1:16" ht="15" customHeight="1">
      <c r="A17" s="13"/>
      <c r="B17" s="8">
        <v>32</v>
      </c>
      <c r="C17" s="8">
        <v>35.05</v>
      </c>
      <c r="D17" s="8">
        <v>3.05</v>
      </c>
      <c r="E17" s="13"/>
      <c r="F17" s="135">
        <v>2.63</v>
      </c>
      <c r="G17" s="133">
        <f t="shared" si="0"/>
        <v>86.22950819672131</v>
      </c>
      <c r="H17" s="11" t="s">
        <v>86</v>
      </c>
      <c r="I17" s="6">
        <v>5</v>
      </c>
      <c r="J17" s="13"/>
      <c r="K17" s="9" t="s">
        <v>348</v>
      </c>
      <c r="L17" s="10" t="s">
        <v>351</v>
      </c>
      <c r="M17" s="9">
        <v>0.5</v>
      </c>
      <c r="N17" s="9">
        <v>0.22</v>
      </c>
      <c r="P17" s="9"/>
    </row>
    <row r="18" spans="1:16" ht="15" customHeight="1">
      <c r="A18" s="13"/>
      <c r="B18" s="8">
        <v>35.05</v>
      </c>
      <c r="C18" s="8">
        <v>38.1</v>
      </c>
      <c r="D18" s="8">
        <v>3.05</v>
      </c>
      <c r="E18" s="13"/>
      <c r="F18" s="135">
        <v>2.79</v>
      </c>
      <c r="G18" s="133">
        <f t="shared" si="0"/>
        <v>91.47540983606558</v>
      </c>
      <c r="H18" s="11" t="s">
        <v>87</v>
      </c>
      <c r="I18" s="6">
        <v>5</v>
      </c>
      <c r="J18" s="13"/>
      <c r="K18" s="9" t="s">
        <v>348</v>
      </c>
      <c r="L18" s="10">
        <v>20</v>
      </c>
      <c r="M18" s="9">
        <v>0.52</v>
      </c>
      <c r="N18" s="9">
        <v>0.25</v>
      </c>
      <c r="P18" s="9"/>
    </row>
    <row r="19" spans="1:16" ht="15" customHeight="1">
      <c r="A19" s="13"/>
      <c r="B19" s="8">
        <v>38.1</v>
      </c>
      <c r="C19" s="8">
        <v>41.15</v>
      </c>
      <c r="D19" s="8">
        <v>3.05</v>
      </c>
      <c r="E19" s="13"/>
      <c r="F19" s="135">
        <v>2.75</v>
      </c>
      <c r="G19" s="133">
        <f t="shared" si="0"/>
        <v>90.1639344262295</v>
      </c>
      <c r="H19" s="11" t="s">
        <v>88</v>
      </c>
      <c r="I19" s="6">
        <v>5</v>
      </c>
      <c r="J19" s="13"/>
      <c r="K19" s="9" t="s">
        <v>348</v>
      </c>
      <c r="L19" s="10">
        <v>14.8</v>
      </c>
      <c r="M19" s="9">
        <v>0.74</v>
      </c>
      <c r="N19" s="9">
        <v>0.16</v>
      </c>
      <c r="P19" s="9"/>
    </row>
    <row r="20" spans="1:16" ht="15" customHeight="1">
      <c r="A20" s="13"/>
      <c r="B20" s="8">
        <v>41.15</v>
      </c>
      <c r="C20" s="8">
        <v>44.2</v>
      </c>
      <c r="D20" s="8">
        <v>3.05</v>
      </c>
      <c r="E20" s="13"/>
      <c r="F20" s="8">
        <v>2.92</v>
      </c>
      <c r="G20" s="133">
        <f t="shared" si="0"/>
        <v>95.73770491803279</v>
      </c>
      <c r="H20" s="11" t="s">
        <v>89</v>
      </c>
      <c r="I20" s="128">
        <v>6</v>
      </c>
      <c r="J20" s="13"/>
      <c r="K20" s="9" t="s">
        <v>348</v>
      </c>
      <c r="L20" s="10">
        <v>9.1</v>
      </c>
      <c r="M20" s="9">
        <v>0.58</v>
      </c>
      <c r="N20" s="9">
        <v>0.06</v>
      </c>
      <c r="P20" s="9"/>
    </row>
    <row r="21" spans="1:16" ht="15" customHeight="1">
      <c r="A21" s="13"/>
      <c r="B21" s="8">
        <v>44.2</v>
      </c>
      <c r="C21" s="8">
        <v>47.24</v>
      </c>
      <c r="D21" s="8">
        <v>3.04</v>
      </c>
      <c r="E21" s="13"/>
      <c r="F21" s="8">
        <v>2.82</v>
      </c>
      <c r="G21" s="133">
        <f t="shared" si="0"/>
        <v>92.76315789473684</v>
      </c>
      <c r="H21" s="11" t="s">
        <v>90</v>
      </c>
      <c r="I21" s="128">
        <v>6</v>
      </c>
      <c r="J21" s="13"/>
      <c r="K21" s="113" t="s">
        <v>348</v>
      </c>
      <c r="L21" s="185">
        <v>2.9</v>
      </c>
      <c r="M21" s="113">
        <v>0.75</v>
      </c>
      <c r="N21" s="113">
        <v>0.05</v>
      </c>
      <c r="P21" s="113"/>
    </row>
    <row r="22" spans="1:16" ht="15" customHeight="1">
      <c r="A22" s="13"/>
      <c r="B22" s="8">
        <v>47.24</v>
      </c>
      <c r="C22" s="8">
        <v>50.29</v>
      </c>
      <c r="D22" s="8">
        <v>3.05</v>
      </c>
      <c r="E22" s="13"/>
      <c r="F22" s="8">
        <v>2.88</v>
      </c>
      <c r="G22" s="133">
        <f t="shared" si="0"/>
        <v>94.42622950819673</v>
      </c>
      <c r="H22" s="11" t="s">
        <v>91</v>
      </c>
      <c r="I22" s="128">
        <v>6</v>
      </c>
      <c r="J22" s="13"/>
      <c r="K22" s="9" t="s">
        <v>348</v>
      </c>
      <c r="L22" s="10">
        <v>2.8</v>
      </c>
      <c r="M22" s="9">
        <v>0.73</v>
      </c>
      <c r="N22" s="9">
        <v>0.05</v>
      </c>
      <c r="P22" s="9"/>
    </row>
    <row r="23" spans="1:16" ht="15" customHeight="1">
      <c r="A23" s="13"/>
      <c r="B23" s="8">
        <v>50.29</v>
      </c>
      <c r="C23" s="8">
        <v>53.34</v>
      </c>
      <c r="D23" s="8">
        <v>3.05</v>
      </c>
      <c r="E23" s="13"/>
      <c r="F23" s="8">
        <v>2.7</v>
      </c>
      <c r="G23" s="133">
        <f t="shared" si="0"/>
        <v>88.52459016393443</v>
      </c>
      <c r="H23" s="11" t="s">
        <v>92</v>
      </c>
      <c r="I23" s="128">
        <v>6</v>
      </c>
      <c r="J23" s="13"/>
      <c r="K23" s="113" t="s">
        <v>348</v>
      </c>
      <c r="L23" s="185">
        <v>4.7</v>
      </c>
      <c r="M23" s="113">
        <v>0.6</v>
      </c>
      <c r="N23" s="113">
        <v>0.04</v>
      </c>
      <c r="P23" s="113"/>
    </row>
    <row r="24" spans="1:16" ht="15" customHeight="1">
      <c r="A24" s="13"/>
      <c r="B24" s="8">
        <v>53.34</v>
      </c>
      <c r="C24" s="8">
        <v>56.39</v>
      </c>
      <c r="D24" s="8">
        <v>3.05</v>
      </c>
      <c r="E24" s="13"/>
      <c r="F24" s="8">
        <v>2.74</v>
      </c>
      <c r="G24" s="133">
        <f t="shared" si="0"/>
        <v>89.83606557377051</v>
      </c>
      <c r="H24" s="11" t="s">
        <v>93</v>
      </c>
      <c r="I24" s="128">
        <v>6</v>
      </c>
      <c r="J24" s="13"/>
      <c r="K24" s="113" t="s">
        <v>348</v>
      </c>
      <c r="L24" s="185">
        <v>11.9</v>
      </c>
      <c r="M24" s="113">
        <v>0.78</v>
      </c>
      <c r="N24" s="113">
        <v>1.93</v>
      </c>
      <c r="P24" s="113"/>
    </row>
    <row r="25" spans="1:16" ht="15" customHeight="1">
      <c r="A25" s="13"/>
      <c r="B25" s="8">
        <v>53.34</v>
      </c>
      <c r="C25" s="8">
        <v>56.39</v>
      </c>
      <c r="D25" s="8">
        <v>3.05</v>
      </c>
      <c r="E25" s="13"/>
      <c r="F25" s="8">
        <v>3</v>
      </c>
      <c r="G25" s="133">
        <f t="shared" si="0"/>
        <v>98.36065573770493</v>
      </c>
      <c r="H25" s="11" t="s">
        <v>94</v>
      </c>
      <c r="I25" s="128">
        <v>6</v>
      </c>
      <c r="J25" s="13"/>
      <c r="K25" s="9" t="s">
        <v>348</v>
      </c>
      <c r="L25" s="10">
        <v>13.6</v>
      </c>
      <c r="M25" s="9">
        <v>0.82</v>
      </c>
      <c r="N25" s="9">
        <v>1.88</v>
      </c>
      <c r="P25" s="9" t="s">
        <v>196</v>
      </c>
    </row>
    <row r="26" spans="1:16" ht="15" customHeight="1">
      <c r="A26" s="13"/>
      <c r="B26" s="8">
        <v>56.39</v>
      </c>
      <c r="C26" s="8">
        <v>59.44</v>
      </c>
      <c r="D26" s="8">
        <v>3.05</v>
      </c>
      <c r="E26" s="13"/>
      <c r="F26" s="8">
        <v>3</v>
      </c>
      <c r="G26" s="133">
        <f t="shared" si="0"/>
        <v>98.36065573770493</v>
      </c>
      <c r="H26" s="11" t="s">
        <v>95</v>
      </c>
      <c r="I26" s="128">
        <v>6</v>
      </c>
      <c r="J26" s="13"/>
      <c r="K26" s="9" t="s">
        <v>348</v>
      </c>
      <c r="L26" s="10">
        <v>12.8</v>
      </c>
      <c r="M26" s="9">
        <v>0.87</v>
      </c>
      <c r="N26" s="9">
        <v>1.93</v>
      </c>
      <c r="P26" s="9"/>
    </row>
    <row r="27" spans="1:16" ht="15" customHeight="1">
      <c r="A27" s="13"/>
      <c r="B27" s="8">
        <v>59.44</v>
      </c>
      <c r="C27" s="8">
        <v>62.48</v>
      </c>
      <c r="D27" s="8">
        <v>3.04</v>
      </c>
      <c r="E27" s="13"/>
      <c r="F27" s="8">
        <v>2.71</v>
      </c>
      <c r="G27" s="133">
        <f t="shared" si="0"/>
        <v>89.14473684210526</v>
      </c>
      <c r="H27" s="11" t="s">
        <v>96</v>
      </c>
      <c r="I27" s="128">
        <v>6</v>
      </c>
      <c r="J27" s="13"/>
      <c r="K27" s="9" t="s">
        <v>348</v>
      </c>
      <c r="L27" s="10">
        <v>19.5</v>
      </c>
      <c r="M27" s="9">
        <v>2.69</v>
      </c>
      <c r="N27" s="9">
        <v>2.11</v>
      </c>
      <c r="P27" s="9"/>
    </row>
    <row r="28" spans="1:16" ht="15" customHeight="1">
      <c r="A28" s="13"/>
      <c r="B28" s="8">
        <v>62.48</v>
      </c>
      <c r="C28" s="8">
        <v>65.53</v>
      </c>
      <c r="D28" s="8">
        <v>3.05</v>
      </c>
      <c r="E28" s="13"/>
      <c r="F28" s="8">
        <v>2.93</v>
      </c>
      <c r="G28" s="133">
        <f t="shared" si="0"/>
        <v>96.06557377049182</v>
      </c>
      <c r="H28" s="11" t="s">
        <v>97</v>
      </c>
      <c r="I28" s="128">
        <v>6</v>
      </c>
      <c r="J28" s="13"/>
      <c r="K28" s="9" t="s">
        <v>348</v>
      </c>
      <c r="L28" s="10">
        <v>30.7</v>
      </c>
      <c r="M28" s="9">
        <v>2.17</v>
      </c>
      <c r="N28" s="9">
        <v>1.1</v>
      </c>
      <c r="P28" s="9"/>
    </row>
    <row r="29" spans="1:16" ht="15" customHeight="1">
      <c r="A29" s="13"/>
      <c r="B29" s="8">
        <v>65.53</v>
      </c>
      <c r="C29" s="8">
        <v>67.06</v>
      </c>
      <c r="D29" s="8">
        <f>(C29-B29)</f>
        <v>1.5300000000000011</v>
      </c>
      <c r="E29" s="13"/>
      <c r="F29" s="8">
        <v>1.53</v>
      </c>
      <c r="G29" s="133">
        <f t="shared" si="0"/>
        <v>99.99999999999993</v>
      </c>
      <c r="H29" s="11" t="s">
        <v>98</v>
      </c>
      <c r="I29" s="128">
        <v>6</v>
      </c>
      <c r="J29" s="13"/>
      <c r="K29" s="9" t="s">
        <v>348</v>
      </c>
      <c r="L29" s="10">
        <v>29.4</v>
      </c>
      <c r="M29" s="9">
        <v>0.94</v>
      </c>
      <c r="N29" s="9">
        <v>0.48</v>
      </c>
      <c r="P29" s="9"/>
    </row>
    <row r="30" spans="1:16" ht="15" customHeight="1">
      <c r="A30" s="13"/>
      <c r="B30" s="8">
        <v>67.06</v>
      </c>
      <c r="C30" s="8">
        <v>70.1</v>
      </c>
      <c r="D30" s="8">
        <f aca="true" t="shared" si="1" ref="D30:D68">(C30-B30)</f>
        <v>3.039999999999992</v>
      </c>
      <c r="E30" s="13"/>
      <c r="F30" s="8">
        <v>2.84</v>
      </c>
      <c r="G30" s="133">
        <f t="shared" si="0"/>
        <v>93.42105263157919</v>
      </c>
      <c r="H30" s="11" t="s">
        <v>99</v>
      </c>
      <c r="I30" s="128">
        <v>6</v>
      </c>
      <c r="J30" s="13"/>
      <c r="K30" s="113" t="s">
        <v>348</v>
      </c>
      <c r="L30" s="185">
        <v>27</v>
      </c>
      <c r="M30" s="113">
        <v>0.58</v>
      </c>
      <c r="N30" s="113">
        <v>0.42</v>
      </c>
      <c r="P30" s="113"/>
    </row>
    <row r="31" spans="1:16" ht="15" customHeight="1">
      <c r="A31" s="13"/>
      <c r="B31" s="8">
        <v>70.1</v>
      </c>
      <c r="C31" s="8">
        <v>73.15</v>
      </c>
      <c r="D31" s="8">
        <f t="shared" si="1"/>
        <v>3.0500000000000114</v>
      </c>
      <c r="E31" s="13"/>
      <c r="F31" s="8">
        <v>2.91</v>
      </c>
      <c r="G31" s="133">
        <f t="shared" si="0"/>
        <v>95.40983606557342</v>
      </c>
      <c r="H31" s="11" t="s">
        <v>100</v>
      </c>
      <c r="I31" s="128">
        <v>6</v>
      </c>
      <c r="J31" s="13"/>
      <c r="K31" s="113" t="s">
        <v>348</v>
      </c>
      <c r="L31" s="185">
        <v>22</v>
      </c>
      <c r="M31" s="113">
        <v>0.41</v>
      </c>
      <c r="N31" s="113">
        <v>1</v>
      </c>
      <c r="P31" s="113"/>
    </row>
    <row r="32" spans="1:16" ht="15" customHeight="1">
      <c r="A32" s="13"/>
      <c r="B32" s="8">
        <v>73.15</v>
      </c>
      <c r="C32" s="8">
        <v>76.2</v>
      </c>
      <c r="D32" s="8">
        <f t="shared" si="1"/>
        <v>3.049999999999997</v>
      </c>
      <c r="E32" s="13"/>
      <c r="F32" s="8">
        <v>2.73</v>
      </c>
      <c r="G32" s="133">
        <f t="shared" si="0"/>
        <v>89.50819672131156</v>
      </c>
      <c r="H32" s="11" t="s">
        <v>101</v>
      </c>
      <c r="I32" s="128">
        <v>6</v>
      </c>
      <c r="J32" s="13"/>
      <c r="K32" s="9" t="s">
        <v>348</v>
      </c>
      <c r="L32" s="10">
        <v>28</v>
      </c>
      <c r="M32" s="9">
        <v>0.2</v>
      </c>
      <c r="N32" s="9">
        <v>1.2</v>
      </c>
      <c r="P32" s="9"/>
    </row>
    <row r="33" spans="1:16" ht="15" customHeight="1">
      <c r="A33" s="13"/>
      <c r="B33" s="8" t="s">
        <v>72</v>
      </c>
      <c r="C33" s="8" t="s">
        <v>72</v>
      </c>
      <c r="D33" s="8"/>
      <c r="E33" s="13"/>
      <c r="F33" s="8"/>
      <c r="G33" s="133"/>
      <c r="H33" s="11" t="s">
        <v>102</v>
      </c>
      <c r="I33" s="128">
        <v>6</v>
      </c>
      <c r="J33" s="13"/>
      <c r="K33" s="113">
        <v>1.17</v>
      </c>
      <c r="L33" s="185">
        <v>265</v>
      </c>
      <c r="M33" s="113">
        <v>1.68</v>
      </c>
      <c r="N33" s="113">
        <v>2.3</v>
      </c>
      <c r="P33" s="113" t="s">
        <v>197</v>
      </c>
    </row>
    <row r="34" spans="1:16" ht="15" customHeight="1">
      <c r="A34" s="13"/>
      <c r="B34" s="8">
        <v>76.2</v>
      </c>
      <c r="C34" s="8">
        <v>79.25</v>
      </c>
      <c r="D34" s="8">
        <f t="shared" si="1"/>
        <v>3.049999999999997</v>
      </c>
      <c r="E34" s="13"/>
      <c r="F34" s="8">
        <v>2.86</v>
      </c>
      <c r="G34" s="133">
        <f t="shared" si="0"/>
        <v>93.77049180327877</v>
      </c>
      <c r="H34" s="11" t="s">
        <v>103</v>
      </c>
      <c r="I34" s="128">
        <v>6</v>
      </c>
      <c r="J34" s="13"/>
      <c r="K34" s="113" t="s">
        <v>348</v>
      </c>
      <c r="L34" s="185">
        <v>22</v>
      </c>
      <c r="M34" s="113">
        <v>0.46</v>
      </c>
      <c r="N34" s="113">
        <v>1.1</v>
      </c>
      <c r="P34" s="113"/>
    </row>
    <row r="35" spans="1:16" ht="15" customHeight="1">
      <c r="A35" s="13"/>
      <c r="B35" s="8">
        <v>79.25</v>
      </c>
      <c r="C35" s="8">
        <v>82.3</v>
      </c>
      <c r="D35" s="8">
        <f t="shared" si="1"/>
        <v>3.049999999999997</v>
      </c>
      <c r="E35" s="13"/>
      <c r="F35" s="8">
        <v>3.04</v>
      </c>
      <c r="G35" s="133">
        <f t="shared" si="0"/>
        <v>99.67213114754108</v>
      </c>
      <c r="H35" s="11" t="s">
        <v>104</v>
      </c>
      <c r="I35" s="128">
        <v>6</v>
      </c>
      <c r="J35" s="13"/>
      <c r="K35" s="8" t="s">
        <v>348</v>
      </c>
      <c r="L35" s="153">
        <v>32</v>
      </c>
      <c r="M35" s="8">
        <v>0.47</v>
      </c>
      <c r="N35" s="8">
        <v>0.88</v>
      </c>
      <c r="P35" s="9"/>
    </row>
    <row r="36" spans="1:16" ht="15" customHeight="1">
      <c r="A36" s="13"/>
      <c r="B36" s="8">
        <v>82.3</v>
      </c>
      <c r="C36" s="8">
        <v>85.34</v>
      </c>
      <c r="D36" s="8">
        <f t="shared" si="1"/>
        <v>3.0400000000000063</v>
      </c>
      <c r="E36" s="13"/>
      <c r="F36" s="8">
        <v>2.9</v>
      </c>
      <c r="G36" s="133">
        <f t="shared" si="0"/>
        <v>95.39473684210506</v>
      </c>
      <c r="H36" s="11" t="s">
        <v>105</v>
      </c>
      <c r="I36" s="128">
        <v>6</v>
      </c>
      <c r="J36" s="13"/>
      <c r="K36" s="9" t="s">
        <v>348</v>
      </c>
      <c r="L36" s="10">
        <v>11</v>
      </c>
      <c r="M36" s="9">
        <v>0.43</v>
      </c>
      <c r="N36" s="9">
        <v>0.65</v>
      </c>
      <c r="P36" s="9"/>
    </row>
    <row r="37" spans="2:14" ht="15" customHeight="1">
      <c r="B37" s="8">
        <v>85.34</v>
      </c>
      <c r="C37" s="8">
        <v>88.39</v>
      </c>
      <c r="D37" s="8">
        <f t="shared" si="1"/>
        <v>3.049999999999997</v>
      </c>
      <c r="F37" s="8">
        <v>2.94</v>
      </c>
      <c r="G37" s="133">
        <f t="shared" si="0"/>
        <v>96.39344262295091</v>
      </c>
      <c r="H37" s="11" t="s">
        <v>106</v>
      </c>
      <c r="I37" s="128">
        <v>6</v>
      </c>
      <c r="K37" s="9" t="s">
        <v>348</v>
      </c>
      <c r="L37" s="10">
        <v>28</v>
      </c>
      <c r="M37" s="9">
        <v>0.45</v>
      </c>
      <c r="N37" s="9">
        <v>0.6</v>
      </c>
    </row>
    <row r="38" spans="2:14" ht="15" customHeight="1">
      <c r="B38" s="8">
        <v>88.39</v>
      </c>
      <c r="C38" s="8">
        <v>91.44</v>
      </c>
      <c r="D38" s="8">
        <f t="shared" si="1"/>
        <v>3.049999999999997</v>
      </c>
      <c r="F38" s="8">
        <v>0.92</v>
      </c>
      <c r="G38" s="133">
        <f t="shared" si="0"/>
        <v>30.163934426229538</v>
      </c>
      <c r="H38" s="11" t="s">
        <v>107</v>
      </c>
      <c r="I38" s="128">
        <v>6</v>
      </c>
      <c r="K38" s="9" t="s">
        <v>348</v>
      </c>
      <c r="L38" s="10">
        <v>68</v>
      </c>
      <c r="M38" s="9">
        <v>0.99</v>
      </c>
      <c r="N38" s="9">
        <v>1.94</v>
      </c>
    </row>
    <row r="39" spans="2:14" ht="15" customHeight="1">
      <c r="B39" s="8">
        <v>91.44</v>
      </c>
      <c r="C39" s="8">
        <v>94.49</v>
      </c>
      <c r="D39" s="8">
        <f t="shared" si="1"/>
        <v>3.049999999999997</v>
      </c>
      <c r="F39" s="8">
        <v>1.79</v>
      </c>
      <c r="G39" s="133">
        <f t="shared" si="0"/>
        <v>58.68852459016399</v>
      </c>
      <c r="H39" s="11" t="s">
        <v>108</v>
      </c>
      <c r="I39" s="128">
        <v>6</v>
      </c>
      <c r="K39" s="9" t="s">
        <v>348</v>
      </c>
      <c r="L39" s="10">
        <v>47</v>
      </c>
      <c r="M39" s="9">
        <v>0.74</v>
      </c>
      <c r="N39" s="9">
        <v>1.28</v>
      </c>
    </row>
    <row r="40" spans="2:16" ht="15" customHeight="1">
      <c r="B40" s="121" t="s">
        <v>72</v>
      </c>
      <c r="C40" s="122" t="s">
        <v>72</v>
      </c>
      <c r="D40" s="8"/>
      <c r="F40" s="136"/>
      <c r="G40" s="133"/>
      <c r="H40" s="11" t="s">
        <v>109</v>
      </c>
      <c r="I40" s="128">
        <v>6</v>
      </c>
      <c r="K40" s="9">
        <v>7.78</v>
      </c>
      <c r="L40" s="10">
        <v>978</v>
      </c>
      <c r="M40" s="9">
        <v>13.05</v>
      </c>
      <c r="N40" s="9">
        <v>5.5</v>
      </c>
      <c r="P40" s="11" t="s">
        <v>195</v>
      </c>
    </row>
    <row r="41" spans="2:16" ht="15" customHeight="1">
      <c r="B41" s="121">
        <v>94.49</v>
      </c>
      <c r="C41" s="122">
        <v>97.54</v>
      </c>
      <c r="D41" s="8">
        <f t="shared" si="1"/>
        <v>3.0500000000000114</v>
      </c>
      <c r="F41" s="8">
        <v>2.78</v>
      </c>
      <c r="G41" s="133">
        <f t="shared" si="0"/>
        <v>91.1475409836062</v>
      </c>
      <c r="H41" s="11" t="s">
        <v>110</v>
      </c>
      <c r="I41" s="128">
        <v>6</v>
      </c>
      <c r="K41" s="9" t="s">
        <v>348</v>
      </c>
      <c r="L41" s="10">
        <v>58</v>
      </c>
      <c r="M41" s="9">
        <v>0.79</v>
      </c>
      <c r="N41" s="9">
        <v>1.33</v>
      </c>
      <c r="P41" s="11"/>
    </row>
    <row r="42" spans="2:16" ht="15" customHeight="1">
      <c r="B42" s="122">
        <v>97.54</v>
      </c>
      <c r="C42" s="122">
        <v>100.58</v>
      </c>
      <c r="D42" s="8">
        <f t="shared" si="1"/>
        <v>3.039999999999992</v>
      </c>
      <c r="F42" s="136">
        <v>2.79</v>
      </c>
      <c r="G42" s="133">
        <f t="shared" si="0"/>
        <v>91.77631578947393</v>
      </c>
      <c r="H42" s="11" t="s">
        <v>111</v>
      </c>
      <c r="I42" s="128">
        <v>6</v>
      </c>
      <c r="K42" s="9" t="s">
        <v>348</v>
      </c>
      <c r="L42" s="10">
        <v>629</v>
      </c>
      <c r="M42" s="9">
        <v>2.14</v>
      </c>
      <c r="N42" s="9">
        <v>2.45</v>
      </c>
      <c r="P42" s="11"/>
    </row>
    <row r="43" spans="2:16" ht="15" customHeight="1">
      <c r="B43" s="122">
        <v>100.58</v>
      </c>
      <c r="C43" s="122">
        <v>103.63</v>
      </c>
      <c r="D43" s="8">
        <f t="shared" si="1"/>
        <v>3.049999999999997</v>
      </c>
      <c r="F43" s="137">
        <v>2.81</v>
      </c>
      <c r="G43" s="133">
        <f t="shared" si="0"/>
        <v>92.13114754098369</v>
      </c>
      <c r="H43" s="11" t="s">
        <v>112</v>
      </c>
      <c r="I43" s="128">
        <v>6</v>
      </c>
      <c r="K43" s="9" t="s">
        <v>348</v>
      </c>
      <c r="L43" s="10">
        <v>427</v>
      </c>
      <c r="M43" s="9">
        <v>1.52</v>
      </c>
      <c r="N43" s="9">
        <v>1.82</v>
      </c>
      <c r="P43" s="11"/>
    </row>
    <row r="44" spans="2:16" ht="15" customHeight="1">
      <c r="B44" s="122">
        <v>103.63</v>
      </c>
      <c r="C44" s="122">
        <v>106.68</v>
      </c>
      <c r="D44" s="8">
        <f t="shared" si="1"/>
        <v>3.0500000000000114</v>
      </c>
      <c r="F44" s="137">
        <v>2.97</v>
      </c>
      <c r="G44" s="133">
        <f t="shared" si="0"/>
        <v>97.37704918032752</v>
      </c>
      <c r="H44" s="11" t="s">
        <v>113</v>
      </c>
      <c r="I44" s="128">
        <v>6</v>
      </c>
      <c r="K44" s="9" t="s">
        <v>348</v>
      </c>
      <c r="L44" s="10">
        <v>37</v>
      </c>
      <c r="M44" s="9">
        <v>0.36</v>
      </c>
      <c r="N44" s="9">
        <v>0.59</v>
      </c>
      <c r="P44" s="11"/>
    </row>
    <row r="45" spans="2:16" ht="15" customHeight="1">
      <c r="B45" s="122">
        <v>106.68</v>
      </c>
      <c r="C45" s="8">
        <v>109.73</v>
      </c>
      <c r="D45" s="8">
        <f t="shared" si="1"/>
        <v>3.049999999999997</v>
      </c>
      <c r="F45" s="8">
        <v>2.54</v>
      </c>
      <c r="G45" s="133">
        <f t="shared" si="0"/>
        <v>83.27868852459024</v>
      </c>
      <c r="H45" s="11" t="s">
        <v>114</v>
      </c>
      <c r="I45" s="128">
        <v>6</v>
      </c>
      <c r="K45" s="113" t="s">
        <v>348</v>
      </c>
      <c r="L45" s="185">
        <v>53</v>
      </c>
      <c r="M45" s="113">
        <v>0.83</v>
      </c>
      <c r="N45" s="113">
        <v>1.4</v>
      </c>
      <c r="P45" s="11"/>
    </row>
    <row r="46" spans="2:16" ht="15" customHeight="1">
      <c r="B46" s="8">
        <v>109.73</v>
      </c>
      <c r="C46" s="8">
        <v>112.78</v>
      </c>
      <c r="D46" s="8">
        <f t="shared" si="1"/>
        <v>3.049999999999997</v>
      </c>
      <c r="F46" s="8">
        <v>2.9</v>
      </c>
      <c r="G46" s="133">
        <f t="shared" si="0"/>
        <v>95.08196721311484</v>
      </c>
      <c r="H46" s="11" t="s">
        <v>115</v>
      </c>
      <c r="I46" s="128">
        <v>6</v>
      </c>
      <c r="K46" s="113" t="s">
        <v>348</v>
      </c>
      <c r="L46" s="185">
        <v>169</v>
      </c>
      <c r="M46" s="113">
        <v>2.63</v>
      </c>
      <c r="N46" s="113">
        <v>4.12</v>
      </c>
      <c r="P46" s="11"/>
    </row>
    <row r="47" spans="2:16" ht="15" customHeight="1">
      <c r="B47" s="8">
        <v>112.78</v>
      </c>
      <c r="C47" s="121">
        <v>115.82</v>
      </c>
      <c r="D47" s="8">
        <f t="shared" si="1"/>
        <v>3.039999999999992</v>
      </c>
      <c r="F47" s="8">
        <v>2.91</v>
      </c>
      <c r="G47" s="133">
        <f t="shared" si="0"/>
        <v>95.72368421052657</v>
      </c>
      <c r="H47" s="11" t="s">
        <v>116</v>
      </c>
      <c r="I47" s="128">
        <v>6</v>
      </c>
      <c r="K47" s="9" t="s">
        <v>348</v>
      </c>
      <c r="L47" s="10">
        <v>250</v>
      </c>
      <c r="M47" s="9">
        <v>5.1</v>
      </c>
      <c r="N47" s="9">
        <v>6.8</v>
      </c>
      <c r="P47" s="11"/>
    </row>
    <row r="48" spans="2:16" ht="15" customHeight="1">
      <c r="B48" s="121">
        <v>115.82</v>
      </c>
      <c r="C48" s="122">
        <v>117.56</v>
      </c>
      <c r="D48" s="8">
        <f t="shared" si="1"/>
        <v>1.740000000000009</v>
      </c>
      <c r="F48" s="8">
        <v>1.74</v>
      </c>
      <c r="G48" s="133">
        <f t="shared" si="0"/>
        <v>99.99999999999947</v>
      </c>
      <c r="H48" s="11" t="s">
        <v>117</v>
      </c>
      <c r="I48" s="128">
        <v>6</v>
      </c>
      <c r="K48" s="9" t="s">
        <v>348</v>
      </c>
      <c r="L48" s="10">
        <v>109</v>
      </c>
      <c r="M48" s="9">
        <v>1.63</v>
      </c>
      <c r="N48" s="9">
        <v>2</v>
      </c>
      <c r="P48" s="11"/>
    </row>
    <row r="49" spans="2:16" ht="15" customHeight="1">
      <c r="B49" s="122">
        <v>117.56</v>
      </c>
      <c r="C49" s="122">
        <v>119.71</v>
      </c>
      <c r="D49" s="8">
        <f t="shared" si="1"/>
        <v>2.1499999999999915</v>
      </c>
      <c r="F49" s="2">
        <v>1.97</v>
      </c>
      <c r="G49" s="133">
        <f t="shared" si="0"/>
        <v>91.62790697674454</v>
      </c>
      <c r="H49" s="11" t="s">
        <v>118</v>
      </c>
      <c r="I49" s="128">
        <v>6</v>
      </c>
      <c r="K49" s="9" t="s">
        <v>348</v>
      </c>
      <c r="L49" s="10">
        <v>209</v>
      </c>
      <c r="M49" s="9">
        <v>6.99</v>
      </c>
      <c r="N49" s="9">
        <v>8.7</v>
      </c>
      <c r="P49" s="11"/>
    </row>
    <row r="50" spans="2:16" ht="15" customHeight="1">
      <c r="B50" s="122">
        <v>119.71</v>
      </c>
      <c r="C50" s="122">
        <v>121.92</v>
      </c>
      <c r="D50" s="8">
        <f t="shared" si="1"/>
        <v>2.210000000000008</v>
      </c>
      <c r="F50" s="2">
        <v>2.03</v>
      </c>
      <c r="G50" s="133">
        <f t="shared" si="0"/>
        <v>91.85520361990916</v>
      </c>
      <c r="H50" s="11" t="s">
        <v>119</v>
      </c>
      <c r="I50" s="128">
        <v>6</v>
      </c>
      <c r="K50" s="9" t="s">
        <v>348</v>
      </c>
      <c r="L50" s="10">
        <v>900</v>
      </c>
      <c r="M50" s="9">
        <v>2.85</v>
      </c>
      <c r="N50" s="9">
        <v>3.64</v>
      </c>
      <c r="P50" s="11"/>
    </row>
    <row r="51" spans="2:16" ht="15" customHeight="1">
      <c r="B51" s="122" t="s">
        <v>72</v>
      </c>
      <c r="C51" s="122" t="s">
        <v>72</v>
      </c>
      <c r="D51" s="8"/>
      <c r="G51" s="133"/>
      <c r="H51" s="11" t="s">
        <v>120</v>
      </c>
      <c r="I51" s="128">
        <v>6</v>
      </c>
      <c r="K51" s="113" t="s">
        <v>348</v>
      </c>
      <c r="L51" s="185" t="s">
        <v>351</v>
      </c>
      <c r="M51" s="113">
        <v>0.04</v>
      </c>
      <c r="N51" s="113">
        <v>0.05</v>
      </c>
      <c r="P51" s="11" t="s">
        <v>194</v>
      </c>
    </row>
    <row r="52" spans="2:16" ht="15" customHeight="1">
      <c r="B52" s="122">
        <v>121.92</v>
      </c>
      <c r="C52" s="122">
        <v>124.97</v>
      </c>
      <c r="D52" s="8">
        <f t="shared" si="1"/>
        <v>3.049999999999997</v>
      </c>
      <c r="F52" s="137">
        <v>2.8</v>
      </c>
      <c r="G52" s="133">
        <f t="shared" si="0"/>
        <v>91.80327868852467</v>
      </c>
      <c r="H52" s="11" t="s">
        <v>121</v>
      </c>
      <c r="I52" s="128">
        <v>6</v>
      </c>
      <c r="K52" s="9" t="s">
        <v>348</v>
      </c>
      <c r="L52" s="10">
        <v>64</v>
      </c>
      <c r="M52" s="9">
        <v>1.97</v>
      </c>
      <c r="N52" s="9">
        <v>2.24</v>
      </c>
      <c r="P52" s="11"/>
    </row>
    <row r="53" spans="2:16" ht="15" customHeight="1">
      <c r="B53" s="122">
        <v>124.97</v>
      </c>
      <c r="C53" s="123">
        <v>126.99</v>
      </c>
      <c r="D53" s="8">
        <f t="shared" si="1"/>
        <v>2.019999999999996</v>
      </c>
      <c r="F53" s="2">
        <v>1.92</v>
      </c>
      <c r="G53" s="133">
        <f t="shared" si="0"/>
        <v>95.04950495049523</v>
      </c>
      <c r="H53" s="11" t="s">
        <v>122</v>
      </c>
      <c r="I53" s="128">
        <v>6</v>
      </c>
      <c r="K53" s="113" t="s">
        <v>348</v>
      </c>
      <c r="L53" s="185">
        <v>85</v>
      </c>
      <c r="M53" s="113">
        <v>3.05</v>
      </c>
      <c r="N53" s="113">
        <v>3.33</v>
      </c>
      <c r="P53" s="11"/>
    </row>
    <row r="54" spans="2:16" ht="15" customHeight="1">
      <c r="B54" s="123" t="s">
        <v>72</v>
      </c>
      <c r="C54" s="123" t="s">
        <v>72</v>
      </c>
      <c r="D54" s="8"/>
      <c r="G54" s="133"/>
      <c r="H54" s="11" t="s">
        <v>123</v>
      </c>
      <c r="I54" s="128">
        <v>6</v>
      </c>
      <c r="K54" s="113" t="s">
        <v>348</v>
      </c>
      <c r="L54" s="185" t="s">
        <v>351</v>
      </c>
      <c r="M54" s="113">
        <v>0.02</v>
      </c>
      <c r="N54" s="113">
        <v>0.02</v>
      </c>
      <c r="P54" s="11" t="s">
        <v>194</v>
      </c>
    </row>
    <row r="55" spans="2:16" ht="15" customHeight="1">
      <c r="B55" s="123">
        <v>126.99</v>
      </c>
      <c r="C55" s="124">
        <v>129.7</v>
      </c>
      <c r="D55" s="8">
        <f t="shared" si="1"/>
        <v>2.7099999999999937</v>
      </c>
      <c r="F55" s="2">
        <v>2.71</v>
      </c>
      <c r="G55" s="133">
        <f t="shared" si="0"/>
        <v>100.00000000000023</v>
      </c>
      <c r="H55" s="11" t="s">
        <v>124</v>
      </c>
      <c r="I55" s="128">
        <v>6</v>
      </c>
      <c r="K55" s="9" t="s">
        <v>348</v>
      </c>
      <c r="L55" s="10">
        <v>292</v>
      </c>
      <c r="M55" s="9">
        <v>4.75</v>
      </c>
      <c r="N55" s="9">
        <v>5.4</v>
      </c>
      <c r="P55" s="11"/>
    </row>
    <row r="56" spans="2:16" ht="15" customHeight="1">
      <c r="B56" s="124">
        <v>129.7</v>
      </c>
      <c r="C56" s="124">
        <v>131.19</v>
      </c>
      <c r="D56" s="8">
        <f t="shared" si="1"/>
        <v>1.490000000000009</v>
      </c>
      <c r="F56" s="2">
        <v>1.28</v>
      </c>
      <c r="G56" s="133">
        <f t="shared" si="0"/>
        <v>85.90604026845585</v>
      </c>
      <c r="H56" s="11" t="s">
        <v>125</v>
      </c>
      <c r="I56" s="128">
        <v>7</v>
      </c>
      <c r="K56" s="9" t="s">
        <v>348</v>
      </c>
      <c r="L56" s="10">
        <v>5940</v>
      </c>
      <c r="M56" s="9">
        <v>5.68</v>
      </c>
      <c r="N56" s="9">
        <v>7.37</v>
      </c>
      <c r="P56" s="11"/>
    </row>
    <row r="57" spans="2:16" ht="15" customHeight="1">
      <c r="B57" s="124">
        <v>131.19</v>
      </c>
      <c r="C57" s="124">
        <v>132.81</v>
      </c>
      <c r="D57" s="8">
        <f t="shared" si="1"/>
        <v>1.6200000000000045</v>
      </c>
      <c r="F57" s="2">
        <v>1.62</v>
      </c>
      <c r="G57" s="133">
        <f t="shared" si="0"/>
        <v>99.99999999999972</v>
      </c>
      <c r="H57" s="11" t="s">
        <v>126</v>
      </c>
      <c r="I57" s="128">
        <v>7</v>
      </c>
      <c r="K57" s="9" t="s">
        <v>348</v>
      </c>
      <c r="L57" s="10">
        <v>14700</v>
      </c>
      <c r="M57" s="9">
        <v>13.7</v>
      </c>
      <c r="N57" s="9" t="s">
        <v>349</v>
      </c>
      <c r="P57" s="11"/>
    </row>
    <row r="58" spans="1:12" ht="20.25" customHeight="1">
      <c r="A58" s="21"/>
      <c r="B58" s="21" t="s">
        <v>364</v>
      </c>
      <c r="C58" s="21"/>
      <c r="D58" s="21"/>
      <c r="E58" s="21"/>
      <c r="F58" s="134"/>
      <c r="G58" s="132"/>
      <c r="H58" s="21"/>
      <c r="I58" s="21"/>
      <c r="J58" s="21"/>
      <c r="K58" s="21"/>
      <c r="L58" s="182"/>
    </row>
    <row r="59" spans="2:16" ht="61.5" customHeight="1">
      <c r="B59" s="114" t="s">
        <v>8</v>
      </c>
      <c r="C59" s="114" t="s">
        <v>9</v>
      </c>
      <c r="D59" s="114" t="s">
        <v>10</v>
      </c>
      <c r="E59" s="118"/>
      <c r="F59" s="114" t="s">
        <v>11</v>
      </c>
      <c r="G59" s="115" t="s">
        <v>66</v>
      </c>
      <c r="H59" s="115" t="s">
        <v>67</v>
      </c>
      <c r="I59" s="116" t="s">
        <v>68</v>
      </c>
      <c r="J59" s="117"/>
      <c r="K59" s="116" t="s">
        <v>69</v>
      </c>
      <c r="L59" s="184" t="s">
        <v>70</v>
      </c>
      <c r="M59" s="114" t="s">
        <v>71</v>
      </c>
      <c r="N59" s="114" t="s">
        <v>350</v>
      </c>
      <c r="P59" s="115" t="s">
        <v>12</v>
      </c>
    </row>
    <row r="60" spans="2:16" ht="15" customHeight="1">
      <c r="B60" s="124" t="s">
        <v>72</v>
      </c>
      <c r="C60" s="124" t="s">
        <v>72</v>
      </c>
      <c r="D60" s="8"/>
      <c r="G60" s="133"/>
      <c r="H60" s="11" t="s">
        <v>127</v>
      </c>
      <c r="I60" s="128">
        <v>7</v>
      </c>
      <c r="K60" s="9" t="s">
        <v>348</v>
      </c>
      <c r="L60" s="10">
        <v>49</v>
      </c>
      <c r="M60" s="9">
        <v>0.05</v>
      </c>
      <c r="N60" s="9">
        <v>0.45</v>
      </c>
      <c r="P60" s="130" t="s">
        <v>194</v>
      </c>
    </row>
    <row r="61" spans="2:16" ht="15" customHeight="1">
      <c r="B61" s="124">
        <v>132.81</v>
      </c>
      <c r="C61" s="124">
        <v>134.5</v>
      </c>
      <c r="D61" s="8">
        <f t="shared" si="1"/>
        <v>1.6899999999999977</v>
      </c>
      <c r="F61" s="2">
        <v>1.55</v>
      </c>
      <c r="G61" s="133">
        <f t="shared" si="0"/>
        <v>91.71597633136108</v>
      </c>
      <c r="H61" s="11" t="s">
        <v>128</v>
      </c>
      <c r="I61" s="128">
        <v>7</v>
      </c>
      <c r="K61" s="9" t="s">
        <v>348</v>
      </c>
      <c r="L61" s="10">
        <v>11900</v>
      </c>
      <c r="M61" s="9">
        <v>17.35</v>
      </c>
      <c r="N61" s="9" t="s">
        <v>349</v>
      </c>
      <c r="P61" s="11"/>
    </row>
    <row r="62" spans="2:16" ht="15" customHeight="1">
      <c r="B62" s="124">
        <v>134.5</v>
      </c>
      <c r="C62" s="124">
        <v>137.16</v>
      </c>
      <c r="D62" s="8">
        <f t="shared" si="1"/>
        <v>2.6599999999999966</v>
      </c>
      <c r="F62" s="2">
        <v>2.66</v>
      </c>
      <c r="G62" s="133">
        <f t="shared" si="0"/>
        <v>100.00000000000013</v>
      </c>
      <c r="H62" s="11" t="s">
        <v>129</v>
      </c>
      <c r="I62" s="128">
        <v>7</v>
      </c>
      <c r="K62" s="113" t="s">
        <v>348</v>
      </c>
      <c r="L62" s="185">
        <v>5450</v>
      </c>
      <c r="M62" s="113">
        <v>24.2</v>
      </c>
      <c r="N62" s="113">
        <v>94.5</v>
      </c>
      <c r="P62" s="11"/>
    </row>
    <row r="63" spans="2:16" ht="15" customHeight="1">
      <c r="B63" s="123">
        <v>137.16</v>
      </c>
      <c r="C63" s="124">
        <v>140.21</v>
      </c>
      <c r="D63" s="8">
        <f t="shared" si="1"/>
        <v>3.0500000000000114</v>
      </c>
      <c r="F63" s="138">
        <v>2.94</v>
      </c>
      <c r="G63" s="133">
        <f t="shared" si="0"/>
        <v>96.39344262295046</v>
      </c>
      <c r="H63" s="11" t="s">
        <v>130</v>
      </c>
      <c r="I63" s="128">
        <v>7</v>
      </c>
      <c r="K63" s="113" t="s">
        <v>348</v>
      </c>
      <c r="L63" s="185">
        <v>9170</v>
      </c>
      <c r="M63" s="113">
        <v>18.25</v>
      </c>
      <c r="N63" s="113">
        <v>56.1</v>
      </c>
      <c r="P63" s="11"/>
    </row>
    <row r="64" spans="2:16" ht="15" customHeight="1">
      <c r="B64" s="124">
        <v>140.21</v>
      </c>
      <c r="C64" s="124">
        <v>143.26</v>
      </c>
      <c r="D64" s="8">
        <f t="shared" si="1"/>
        <v>3.049999999999983</v>
      </c>
      <c r="F64" s="138">
        <v>2.87</v>
      </c>
      <c r="G64" s="133">
        <f t="shared" si="0"/>
        <v>94.09836065573823</v>
      </c>
      <c r="H64" s="11" t="s">
        <v>131</v>
      </c>
      <c r="I64" s="128">
        <v>7</v>
      </c>
      <c r="K64" s="9" t="s">
        <v>348</v>
      </c>
      <c r="L64" s="10">
        <v>6010</v>
      </c>
      <c r="M64" s="9">
        <v>25.2</v>
      </c>
      <c r="N64" s="9" t="s">
        <v>349</v>
      </c>
      <c r="P64" s="131"/>
    </row>
    <row r="65" spans="2:14" ht="15" customHeight="1">
      <c r="B65" s="124">
        <v>143.26</v>
      </c>
      <c r="C65" s="124">
        <v>146.3</v>
      </c>
      <c r="D65" s="8">
        <f t="shared" si="1"/>
        <v>3.0400000000000205</v>
      </c>
      <c r="F65" s="138">
        <v>2.94</v>
      </c>
      <c r="G65" s="133">
        <f t="shared" si="0"/>
        <v>96.71052631578883</v>
      </c>
      <c r="H65" s="11" t="s">
        <v>132</v>
      </c>
      <c r="I65" s="128">
        <v>7</v>
      </c>
      <c r="K65" s="113" t="s">
        <v>348</v>
      </c>
      <c r="L65" s="185">
        <v>6520</v>
      </c>
      <c r="M65" s="113">
        <v>13.15</v>
      </c>
      <c r="N65" s="113">
        <v>95</v>
      </c>
    </row>
    <row r="66" spans="2:14" ht="15" customHeight="1">
      <c r="B66" s="124">
        <v>146.3</v>
      </c>
      <c r="C66" s="124">
        <v>149.35</v>
      </c>
      <c r="D66" s="8">
        <f t="shared" si="1"/>
        <v>3.049999999999983</v>
      </c>
      <c r="F66" s="138">
        <v>1.47</v>
      </c>
      <c r="G66" s="133">
        <f t="shared" si="0"/>
        <v>48.19672131147568</v>
      </c>
      <c r="H66" s="11" t="s">
        <v>133</v>
      </c>
      <c r="I66" s="128">
        <v>7</v>
      </c>
      <c r="K66" s="113" t="s">
        <v>348</v>
      </c>
      <c r="L66" s="185">
        <v>830</v>
      </c>
      <c r="M66" s="113">
        <v>9.11</v>
      </c>
      <c r="N66" s="113">
        <v>12.7</v>
      </c>
    </row>
    <row r="67" spans="2:14" ht="15" customHeight="1">
      <c r="B67" s="124">
        <v>149.35</v>
      </c>
      <c r="C67" s="124">
        <v>150.88</v>
      </c>
      <c r="D67" s="8">
        <f t="shared" si="1"/>
        <v>1.5300000000000011</v>
      </c>
      <c r="F67" s="138">
        <v>1.52</v>
      </c>
      <c r="G67" s="133">
        <f t="shared" si="0"/>
        <v>99.3464052287581</v>
      </c>
      <c r="H67" s="11" t="s">
        <v>134</v>
      </c>
      <c r="I67" s="128">
        <v>7</v>
      </c>
      <c r="K67" s="8" t="s">
        <v>348</v>
      </c>
      <c r="L67" s="153">
        <v>3680</v>
      </c>
      <c r="M67" s="8">
        <v>15.25</v>
      </c>
      <c r="N67" s="8">
        <v>31</v>
      </c>
    </row>
    <row r="68" spans="2:14" ht="15" customHeight="1">
      <c r="B68" s="124">
        <v>150.88</v>
      </c>
      <c r="C68" s="124">
        <v>153.92</v>
      </c>
      <c r="D68" s="8">
        <f t="shared" si="1"/>
        <v>3.039999999999992</v>
      </c>
      <c r="F68" s="138">
        <v>1.44</v>
      </c>
      <c r="G68" s="133">
        <f t="shared" si="0"/>
        <v>47.368421052631696</v>
      </c>
      <c r="H68" s="11" t="s">
        <v>135</v>
      </c>
      <c r="I68" s="128">
        <v>7</v>
      </c>
      <c r="K68" s="9" t="s">
        <v>348</v>
      </c>
      <c r="L68" s="10">
        <v>1040</v>
      </c>
      <c r="M68" s="9">
        <v>11</v>
      </c>
      <c r="N68" s="9">
        <v>11</v>
      </c>
    </row>
    <row r="69" spans="2:16" ht="15" customHeight="1">
      <c r="B69" s="124" t="s">
        <v>72</v>
      </c>
      <c r="C69" s="124" t="s">
        <v>72</v>
      </c>
      <c r="D69" s="8"/>
      <c r="G69" s="133"/>
      <c r="H69" s="11" t="s">
        <v>136</v>
      </c>
      <c r="I69" s="128">
        <v>7</v>
      </c>
      <c r="K69" s="9">
        <v>3.53</v>
      </c>
      <c r="L69" s="10">
        <v>741</v>
      </c>
      <c r="M69" s="9">
        <v>5.41</v>
      </c>
      <c r="N69" s="9">
        <v>5.21</v>
      </c>
      <c r="P69" t="s">
        <v>198</v>
      </c>
    </row>
    <row r="70" spans="2:16" ht="15" customHeight="1">
      <c r="B70" s="124">
        <v>153.92</v>
      </c>
      <c r="C70" s="124">
        <v>156.97</v>
      </c>
      <c r="D70" s="8">
        <f>(C70-B70)</f>
        <v>3.0500000000000114</v>
      </c>
      <c r="F70" s="138">
        <v>3</v>
      </c>
      <c r="G70" s="133">
        <f t="shared" si="0"/>
        <v>98.36065573770455</v>
      </c>
      <c r="H70" s="11" t="s">
        <v>137</v>
      </c>
      <c r="I70" s="128">
        <v>7</v>
      </c>
      <c r="K70" s="9" t="s">
        <v>348</v>
      </c>
      <c r="L70" s="10">
        <v>12250</v>
      </c>
      <c r="M70" s="9">
        <v>23.8</v>
      </c>
      <c r="N70" s="9">
        <v>23</v>
      </c>
      <c r="P70" s="131"/>
    </row>
    <row r="71" spans="2:14" ht="15" customHeight="1">
      <c r="B71" s="124">
        <v>156.97</v>
      </c>
      <c r="C71" s="124">
        <v>159</v>
      </c>
      <c r="D71" s="8">
        <f>(C71-B71)</f>
        <v>2.030000000000001</v>
      </c>
      <c r="F71" s="2">
        <v>1.99</v>
      </c>
      <c r="G71" s="133">
        <f t="shared" si="0"/>
        <v>98.02955665024625</v>
      </c>
      <c r="H71" s="11" t="s">
        <v>138</v>
      </c>
      <c r="I71" s="128">
        <v>7</v>
      </c>
      <c r="K71" s="9" t="s">
        <v>348</v>
      </c>
      <c r="L71" s="10">
        <v>3150</v>
      </c>
      <c r="M71" s="9">
        <v>13.1</v>
      </c>
      <c r="N71" s="9">
        <v>13.6</v>
      </c>
    </row>
    <row r="72" spans="2:14" ht="15" customHeight="1">
      <c r="B72" s="124">
        <v>159</v>
      </c>
      <c r="C72" s="124">
        <v>160.86</v>
      </c>
      <c r="D72" s="8">
        <f>(C72-B72)</f>
        <v>1.8600000000000136</v>
      </c>
      <c r="F72" s="2">
        <v>1.63</v>
      </c>
      <c r="G72" s="133">
        <f aca="true" t="shared" si="2" ref="G72:G128">F72/D72*100</f>
        <v>87.63440860214989</v>
      </c>
      <c r="H72" s="11" t="s">
        <v>139</v>
      </c>
      <c r="I72" s="128">
        <v>7</v>
      </c>
      <c r="K72" s="9">
        <v>0.01</v>
      </c>
      <c r="L72" s="10">
        <v>44600</v>
      </c>
      <c r="M72" s="9">
        <v>127</v>
      </c>
      <c r="N72" s="9" t="s">
        <v>349</v>
      </c>
    </row>
    <row r="73" spans="2:14" ht="15" customHeight="1">
      <c r="B73" s="124">
        <v>160.86</v>
      </c>
      <c r="C73" s="124">
        <v>161.8</v>
      </c>
      <c r="D73" s="8">
        <f>(C73-B73)</f>
        <v>0.9399999999999977</v>
      </c>
      <c r="F73" s="2">
        <v>0.94</v>
      </c>
      <c r="G73" s="133">
        <f t="shared" si="2"/>
        <v>100.00000000000024</v>
      </c>
      <c r="H73" s="11" t="s">
        <v>140</v>
      </c>
      <c r="I73" s="128">
        <v>7</v>
      </c>
      <c r="K73" s="9" t="s">
        <v>348</v>
      </c>
      <c r="L73" s="10">
        <v>27800</v>
      </c>
      <c r="M73" s="9">
        <v>83.1</v>
      </c>
      <c r="N73" s="9">
        <v>77.8</v>
      </c>
    </row>
    <row r="74" spans="2:16" ht="15" customHeight="1">
      <c r="B74" s="124" t="s">
        <v>72</v>
      </c>
      <c r="C74" s="2" t="s">
        <v>72</v>
      </c>
      <c r="D74" s="8"/>
      <c r="G74" s="133"/>
      <c r="H74" s="11" t="s">
        <v>141</v>
      </c>
      <c r="I74" s="128">
        <v>7</v>
      </c>
      <c r="K74" s="9" t="s">
        <v>348</v>
      </c>
      <c r="L74" s="10">
        <v>111</v>
      </c>
      <c r="M74" s="9">
        <v>0.25</v>
      </c>
      <c r="N74" s="9">
        <v>0.26</v>
      </c>
      <c r="P74" s="131" t="s">
        <v>194</v>
      </c>
    </row>
    <row r="75" spans="2:14" ht="15" customHeight="1">
      <c r="B75" s="124">
        <v>161.8</v>
      </c>
      <c r="C75" s="124">
        <v>163.07</v>
      </c>
      <c r="D75" s="8">
        <f aca="true" t="shared" si="3" ref="D75:D110">(C75-B75)</f>
        <v>1.2699999999999818</v>
      </c>
      <c r="F75" s="2">
        <v>1.06</v>
      </c>
      <c r="G75" s="133">
        <f t="shared" si="2"/>
        <v>83.46456692913506</v>
      </c>
      <c r="H75" s="11" t="s">
        <v>142</v>
      </c>
      <c r="I75" s="128">
        <v>7</v>
      </c>
      <c r="K75" s="9" t="s">
        <v>348</v>
      </c>
      <c r="L75" s="10">
        <v>6970</v>
      </c>
      <c r="M75" s="9">
        <v>59.8</v>
      </c>
      <c r="N75" s="9">
        <v>55.7</v>
      </c>
    </row>
    <row r="76" spans="2:14" ht="15" customHeight="1">
      <c r="B76" s="124">
        <v>163.07</v>
      </c>
      <c r="C76" s="2">
        <v>166.02</v>
      </c>
      <c r="D76" s="8">
        <f t="shared" si="3"/>
        <v>2.950000000000017</v>
      </c>
      <c r="F76" s="138">
        <v>2.95</v>
      </c>
      <c r="G76" s="133">
        <f t="shared" si="2"/>
        <v>99.99999999999942</v>
      </c>
      <c r="H76" s="11" t="s">
        <v>143</v>
      </c>
      <c r="I76" s="128">
        <v>7</v>
      </c>
      <c r="K76" s="9" t="s">
        <v>348</v>
      </c>
      <c r="L76" s="10">
        <v>7470</v>
      </c>
      <c r="M76" s="9">
        <v>58.7</v>
      </c>
      <c r="N76" s="9">
        <v>48.4</v>
      </c>
    </row>
    <row r="77" spans="2:14" ht="15" customHeight="1">
      <c r="B77" s="124">
        <v>166.02</v>
      </c>
      <c r="C77" s="124">
        <v>169.19</v>
      </c>
      <c r="D77" s="8">
        <f t="shared" si="3"/>
        <v>3.1699999999999875</v>
      </c>
      <c r="F77" s="138">
        <v>3.02</v>
      </c>
      <c r="G77" s="133">
        <f t="shared" si="2"/>
        <v>95.2681388012622</v>
      </c>
      <c r="H77" s="11" t="s">
        <v>144</v>
      </c>
      <c r="I77" s="128">
        <v>7</v>
      </c>
      <c r="K77" s="113" t="s">
        <v>348</v>
      </c>
      <c r="L77" s="185">
        <v>3830</v>
      </c>
      <c r="M77" s="113">
        <v>15</v>
      </c>
      <c r="N77" s="113">
        <v>12.3</v>
      </c>
    </row>
    <row r="78" spans="2:16" ht="15" customHeight="1">
      <c r="B78" s="124">
        <v>166.02</v>
      </c>
      <c r="C78" s="124">
        <v>169.19</v>
      </c>
      <c r="D78" s="8">
        <f t="shared" si="3"/>
        <v>3.1699999999999875</v>
      </c>
      <c r="F78" s="138">
        <v>3.02</v>
      </c>
      <c r="G78" s="133">
        <f t="shared" si="2"/>
        <v>95.2681388012622</v>
      </c>
      <c r="H78" s="11" t="s">
        <v>145</v>
      </c>
      <c r="I78" s="128">
        <v>7</v>
      </c>
      <c r="K78" s="113" t="s">
        <v>348</v>
      </c>
      <c r="L78" s="185">
        <v>2590</v>
      </c>
      <c r="M78" s="113">
        <v>10.45</v>
      </c>
      <c r="N78" s="113">
        <v>10.9</v>
      </c>
      <c r="P78" s="131" t="s">
        <v>196</v>
      </c>
    </row>
    <row r="79" spans="2:14" ht="15" customHeight="1">
      <c r="B79" s="124">
        <v>169.16</v>
      </c>
      <c r="C79" s="124">
        <v>172.21</v>
      </c>
      <c r="D79" s="8">
        <f t="shared" si="3"/>
        <v>3.0500000000000114</v>
      </c>
      <c r="F79" s="138">
        <v>2.94</v>
      </c>
      <c r="G79" s="133">
        <f t="shared" si="2"/>
        <v>96.39344262295046</v>
      </c>
      <c r="H79" s="11" t="s">
        <v>146</v>
      </c>
      <c r="I79" s="128">
        <v>7</v>
      </c>
      <c r="K79" s="9">
        <v>0.01</v>
      </c>
      <c r="L79" s="10">
        <v>903</v>
      </c>
      <c r="M79" s="9">
        <v>5.33</v>
      </c>
      <c r="N79" s="9">
        <v>4.1</v>
      </c>
    </row>
    <row r="80" spans="2:14" ht="15" customHeight="1">
      <c r="B80" s="124">
        <v>172.21</v>
      </c>
      <c r="C80" s="124">
        <v>175.26</v>
      </c>
      <c r="D80" s="8">
        <f t="shared" si="3"/>
        <v>3.049999999999983</v>
      </c>
      <c r="F80" s="138">
        <v>3.05</v>
      </c>
      <c r="G80" s="133">
        <f t="shared" si="2"/>
        <v>100.00000000000055</v>
      </c>
      <c r="H80" s="11" t="s">
        <v>147</v>
      </c>
      <c r="I80" s="128">
        <v>7</v>
      </c>
      <c r="K80" s="9" t="s">
        <v>348</v>
      </c>
      <c r="L80" s="10">
        <v>91</v>
      </c>
      <c r="M80" s="9">
        <v>1.59</v>
      </c>
      <c r="N80" s="9">
        <v>2.16</v>
      </c>
    </row>
    <row r="81" spans="2:14" ht="15" customHeight="1">
      <c r="B81" s="124">
        <v>175.26</v>
      </c>
      <c r="C81" s="124">
        <v>178.31</v>
      </c>
      <c r="D81" s="8">
        <f t="shared" si="3"/>
        <v>3.0500000000000114</v>
      </c>
      <c r="F81" s="138">
        <v>3.04</v>
      </c>
      <c r="G81" s="133">
        <f t="shared" si="2"/>
        <v>99.67213114754061</v>
      </c>
      <c r="H81" s="11" t="s">
        <v>148</v>
      </c>
      <c r="I81" s="128">
        <v>7</v>
      </c>
      <c r="K81" s="9">
        <v>0.01</v>
      </c>
      <c r="L81" s="10">
        <v>95</v>
      </c>
      <c r="M81" s="9">
        <v>1.09</v>
      </c>
      <c r="N81" s="9">
        <v>1.43</v>
      </c>
    </row>
    <row r="82" spans="2:14" ht="12.75">
      <c r="B82" s="124">
        <v>178.31</v>
      </c>
      <c r="C82" s="124">
        <v>180.91</v>
      </c>
      <c r="D82" s="8">
        <f t="shared" si="3"/>
        <v>2.5999999999999943</v>
      </c>
      <c r="F82" s="2">
        <v>2.6</v>
      </c>
      <c r="G82" s="133">
        <f t="shared" si="2"/>
        <v>100.00000000000023</v>
      </c>
      <c r="H82" s="11" t="s">
        <v>149</v>
      </c>
      <c r="I82" s="128">
        <v>7</v>
      </c>
      <c r="K82" t="s">
        <v>348</v>
      </c>
      <c r="L82" s="183">
        <v>1300</v>
      </c>
      <c r="M82">
        <v>1.69</v>
      </c>
      <c r="N82">
        <v>2.25</v>
      </c>
    </row>
    <row r="83" spans="2:14" ht="12.75">
      <c r="B83" s="124">
        <v>180.91</v>
      </c>
      <c r="C83" s="124">
        <v>182.66</v>
      </c>
      <c r="D83" s="8">
        <f t="shared" si="3"/>
        <v>1.75</v>
      </c>
      <c r="F83" s="2">
        <v>1.71</v>
      </c>
      <c r="G83" s="133">
        <f t="shared" si="2"/>
        <v>97.71428571428571</v>
      </c>
      <c r="H83" s="11" t="s">
        <v>150</v>
      </c>
      <c r="I83" s="128">
        <v>7</v>
      </c>
      <c r="K83" t="s">
        <v>348</v>
      </c>
      <c r="L83" s="183">
        <v>17200</v>
      </c>
      <c r="M83">
        <v>125.5</v>
      </c>
      <c r="N83">
        <v>94</v>
      </c>
    </row>
    <row r="84" spans="2:14" ht="12.75">
      <c r="B84" s="124">
        <v>182.66</v>
      </c>
      <c r="C84" s="2">
        <v>184.4</v>
      </c>
      <c r="D84" s="8">
        <f t="shared" si="3"/>
        <v>1.740000000000009</v>
      </c>
      <c r="F84" s="2">
        <v>1.72</v>
      </c>
      <c r="G84" s="133">
        <f t="shared" si="2"/>
        <v>98.85057471264315</v>
      </c>
      <c r="H84" s="11" t="s">
        <v>151</v>
      </c>
      <c r="I84" s="128">
        <v>7</v>
      </c>
      <c r="K84" t="s">
        <v>348</v>
      </c>
      <c r="L84" s="183">
        <v>33700</v>
      </c>
      <c r="M84">
        <v>197</v>
      </c>
      <c r="N84" t="s">
        <v>349</v>
      </c>
    </row>
    <row r="85" spans="2:14" ht="12.75">
      <c r="B85" s="2">
        <v>184.4</v>
      </c>
      <c r="C85" s="2">
        <v>185.84</v>
      </c>
      <c r="D85" s="8">
        <f t="shared" si="3"/>
        <v>1.4399999999999977</v>
      </c>
      <c r="F85" s="2">
        <v>1.53</v>
      </c>
      <c r="G85" s="133">
        <f t="shared" si="2"/>
        <v>106.25000000000017</v>
      </c>
      <c r="H85" s="11" t="s">
        <v>152</v>
      </c>
      <c r="I85" s="128">
        <v>7</v>
      </c>
      <c r="K85">
        <v>0.01</v>
      </c>
      <c r="L85" s="183">
        <v>96000</v>
      </c>
      <c r="M85">
        <v>690</v>
      </c>
      <c r="N85" t="s">
        <v>349</v>
      </c>
    </row>
    <row r="86" spans="2:16" ht="12.75">
      <c r="B86" s="39" t="s">
        <v>72</v>
      </c>
      <c r="C86" s="39" t="s">
        <v>72</v>
      </c>
      <c r="D86" s="8"/>
      <c r="G86" s="133"/>
      <c r="H86" s="11" t="s">
        <v>153</v>
      </c>
      <c r="I86" s="128">
        <v>7</v>
      </c>
      <c r="K86">
        <v>7.51</v>
      </c>
      <c r="L86" s="183">
        <v>1100</v>
      </c>
      <c r="M86">
        <v>13.7</v>
      </c>
      <c r="N86">
        <v>6.19</v>
      </c>
      <c r="P86" s="131" t="s">
        <v>199</v>
      </c>
    </row>
    <row r="87" spans="2:14" ht="12.75">
      <c r="B87" s="2">
        <v>185.84</v>
      </c>
      <c r="C87" s="2">
        <v>187.21</v>
      </c>
      <c r="D87" s="8">
        <f t="shared" si="3"/>
        <v>1.3700000000000045</v>
      </c>
      <c r="F87" s="2">
        <v>1.18</v>
      </c>
      <c r="G87" s="133">
        <f t="shared" si="2"/>
        <v>86.13138686131357</v>
      </c>
      <c r="H87" s="11" t="s">
        <v>154</v>
      </c>
      <c r="I87" s="128">
        <v>7</v>
      </c>
      <c r="K87" t="s">
        <v>348</v>
      </c>
      <c r="L87" s="183">
        <v>29800</v>
      </c>
      <c r="M87">
        <v>209</v>
      </c>
      <c r="N87" t="s">
        <v>349</v>
      </c>
    </row>
    <row r="88" spans="2:14" ht="12.75">
      <c r="B88" s="2">
        <v>187.21</v>
      </c>
      <c r="C88" s="2">
        <v>188.44</v>
      </c>
      <c r="D88" s="8">
        <f t="shared" si="3"/>
        <v>1.2299999999999898</v>
      </c>
      <c r="F88" s="2">
        <v>1.15</v>
      </c>
      <c r="G88" s="133">
        <f t="shared" si="2"/>
        <v>93.49593495935036</v>
      </c>
      <c r="H88" s="11" t="s">
        <v>155</v>
      </c>
      <c r="I88" s="128">
        <v>7</v>
      </c>
      <c r="K88" t="s">
        <v>348</v>
      </c>
      <c r="L88" s="183">
        <v>7590</v>
      </c>
      <c r="M88">
        <v>64.2</v>
      </c>
      <c r="N88">
        <v>53</v>
      </c>
    </row>
    <row r="89" spans="2:14" ht="12.75">
      <c r="B89" s="2">
        <v>188.44</v>
      </c>
      <c r="C89" s="2">
        <v>190.5</v>
      </c>
      <c r="D89" s="8">
        <f t="shared" si="3"/>
        <v>2.0600000000000023</v>
      </c>
      <c r="F89" s="2">
        <v>2.05</v>
      </c>
      <c r="G89" s="133">
        <f t="shared" si="2"/>
        <v>99.51456310679599</v>
      </c>
      <c r="H89" s="11" t="s">
        <v>156</v>
      </c>
      <c r="I89" s="128">
        <v>7</v>
      </c>
      <c r="K89" t="s">
        <v>348</v>
      </c>
      <c r="L89" s="183">
        <v>1720</v>
      </c>
      <c r="M89">
        <v>18.15</v>
      </c>
      <c r="N89">
        <v>14.1</v>
      </c>
    </row>
    <row r="90" spans="2:14" ht="12.75">
      <c r="B90" s="2">
        <v>190.5</v>
      </c>
      <c r="C90" s="2">
        <v>193.55</v>
      </c>
      <c r="D90" s="8">
        <f t="shared" si="3"/>
        <v>3.0500000000000114</v>
      </c>
      <c r="F90" s="138">
        <v>3.01</v>
      </c>
      <c r="G90" s="133">
        <f t="shared" si="2"/>
        <v>98.68852459016357</v>
      </c>
      <c r="H90" s="11" t="s">
        <v>157</v>
      </c>
      <c r="I90" s="128">
        <v>7</v>
      </c>
      <c r="K90" t="s">
        <v>348</v>
      </c>
      <c r="L90" s="183">
        <v>365</v>
      </c>
      <c r="M90">
        <v>3.3</v>
      </c>
      <c r="N90">
        <v>3.09</v>
      </c>
    </row>
    <row r="91" spans="2:14" ht="12.75">
      <c r="B91" s="2">
        <v>193.55</v>
      </c>
      <c r="C91" s="2">
        <v>196.6</v>
      </c>
      <c r="D91" s="8">
        <f t="shared" si="3"/>
        <v>3.049999999999983</v>
      </c>
      <c r="F91" s="138">
        <v>1.72</v>
      </c>
      <c r="G91" s="133">
        <f t="shared" si="2"/>
        <v>56.39344262295113</v>
      </c>
      <c r="H91" s="11" t="s">
        <v>158</v>
      </c>
      <c r="I91" s="128">
        <v>7</v>
      </c>
      <c r="K91" t="s">
        <v>348</v>
      </c>
      <c r="L91" s="183">
        <v>70</v>
      </c>
      <c r="M91">
        <v>1.07</v>
      </c>
      <c r="N91">
        <v>1.63</v>
      </c>
    </row>
    <row r="92" spans="2:14" ht="12.75">
      <c r="B92" s="2">
        <v>196.6</v>
      </c>
      <c r="C92" s="2">
        <v>198.89</v>
      </c>
      <c r="D92" s="8">
        <f t="shared" si="3"/>
        <v>2.289999999999992</v>
      </c>
      <c r="F92" s="2">
        <v>2.29</v>
      </c>
      <c r="G92" s="133">
        <f t="shared" si="2"/>
        <v>100.00000000000036</v>
      </c>
      <c r="H92" s="11" t="s">
        <v>159</v>
      </c>
      <c r="I92" s="128">
        <v>7</v>
      </c>
      <c r="K92" t="s">
        <v>348</v>
      </c>
      <c r="L92" s="183">
        <v>72</v>
      </c>
      <c r="M92">
        <v>1.46</v>
      </c>
      <c r="N92">
        <v>1.37</v>
      </c>
    </row>
    <row r="93" spans="2:14" ht="12.75">
      <c r="B93" s="2">
        <v>198.89</v>
      </c>
      <c r="C93" s="2">
        <v>201.25</v>
      </c>
      <c r="D93" s="8">
        <f t="shared" si="3"/>
        <v>2.3600000000000136</v>
      </c>
      <c r="F93" s="2">
        <v>2.18</v>
      </c>
      <c r="G93" s="133">
        <f t="shared" si="2"/>
        <v>92.37288135593168</v>
      </c>
      <c r="H93" s="11" t="s">
        <v>160</v>
      </c>
      <c r="I93" s="128">
        <v>7</v>
      </c>
      <c r="K93">
        <v>0.01</v>
      </c>
      <c r="L93" s="183">
        <v>120.5</v>
      </c>
      <c r="M93">
        <v>2.56</v>
      </c>
      <c r="N93">
        <v>1.38</v>
      </c>
    </row>
    <row r="94" spans="2:14" ht="12.75">
      <c r="B94" s="2">
        <v>201.25</v>
      </c>
      <c r="C94" s="2">
        <v>204.22</v>
      </c>
      <c r="D94" s="8">
        <f t="shared" si="3"/>
        <v>2.969999999999999</v>
      </c>
      <c r="F94" s="2">
        <v>2.97</v>
      </c>
      <c r="G94" s="133">
        <f t="shared" si="2"/>
        <v>100.00000000000004</v>
      </c>
      <c r="H94" s="11" t="s">
        <v>161</v>
      </c>
      <c r="I94" s="128">
        <v>8</v>
      </c>
      <c r="K94" t="s">
        <v>348</v>
      </c>
      <c r="L94" s="183">
        <v>40</v>
      </c>
      <c r="M94">
        <v>1.41</v>
      </c>
      <c r="N94">
        <v>0.77</v>
      </c>
    </row>
    <row r="95" spans="2:14" ht="12.75">
      <c r="B95" s="2">
        <v>204.22</v>
      </c>
      <c r="C95" s="2">
        <v>207.26</v>
      </c>
      <c r="D95" s="8">
        <f t="shared" si="3"/>
        <v>3.039999999999992</v>
      </c>
      <c r="F95" s="138">
        <v>2.99</v>
      </c>
      <c r="G95" s="133">
        <f t="shared" si="2"/>
        <v>98.355263157895</v>
      </c>
      <c r="H95" s="11" t="s">
        <v>162</v>
      </c>
      <c r="I95" s="128">
        <v>8</v>
      </c>
      <c r="K95" t="s">
        <v>348</v>
      </c>
      <c r="L95" s="183">
        <v>28</v>
      </c>
      <c r="M95">
        <v>0.55</v>
      </c>
      <c r="N95">
        <v>0.33</v>
      </c>
    </row>
    <row r="96" spans="2:14" ht="12.75">
      <c r="B96" s="124">
        <v>207.26</v>
      </c>
      <c r="C96" s="124">
        <v>210.31</v>
      </c>
      <c r="D96" s="8">
        <f t="shared" si="3"/>
        <v>3.0500000000000114</v>
      </c>
      <c r="F96" s="138">
        <v>3</v>
      </c>
      <c r="G96" s="133">
        <f t="shared" si="2"/>
        <v>98.36065573770455</v>
      </c>
      <c r="H96" s="11" t="s">
        <v>163</v>
      </c>
      <c r="I96" s="128">
        <v>8</v>
      </c>
      <c r="K96" t="s">
        <v>348</v>
      </c>
      <c r="L96" s="183">
        <v>23</v>
      </c>
      <c r="M96">
        <v>0.37</v>
      </c>
      <c r="N96">
        <v>0.35</v>
      </c>
    </row>
    <row r="97" spans="2:14" ht="12.75">
      <c r="B97" s="124">
        <v>210.31</v>
      </c>
      <c r="C97" s="124">
        <v>213.36</v>
      </c>
      <c r="D97" s="8">
        <f t="shared" si="3"/>
        <v>3.0500000000000114</v>
      </c>
      <c r="F97" s="138">
        <v>2.98</v>
      </c>
      <c r="G97" s="133">
        <f t="shared" si="2"/>
        <v>97.70491803278652</v>
      </c>
      <c r="H97" s="11" t="s">
        <v>164</v>
      </c>
      <c r="I97" s="128">
        <v>8</v>
      </c>
      <c r="K97">
        <v>0.02</v>
      </c>
      <c r="L97" s="183">
        <v>23</v>
      </c>
      <c r="M97">
        <v>0.74</v>
      </c>
      <c r="N97">
        <v>0.68</v>
      </c>
    </row>
    <row r="98" spans="2:14" ht="12.75">
      <c r="B98" s="124">
        <v>213.36</v>
      </c>
      <c r="C98" s="124">
        <v>216.41</v>
      </c>
      <c r="D98" s="8">
        <f t="shared" si="3"/>
        <v>3.049999999999983</v>
      </c>
      <c r="F98" s="138">
        <v>2.93</v>
      </c>
      <c r="G98" s="133">
        <f t="shared" si="2"/>
        <v>96.06557377049234</v>
      </c>
      <c r="H98" s="11" t="s">
        <v>165</v>
      </c>
      <c r="I98" s="128">
        <v>8</v>
      </c>
      <c r="K98" t="s">
        <v>348</v>
      </c>
      <c r="L98" s="183">
        <v>29</v>
      </c>
      <c r="M98">
        <v>0.62</v>
      </c>
      <c r="N98">
        <v>0.68</v>
      </c>
    </row>
    <row r="99" spans="2:14" ht="12.75">
      <c r="B99" s="124">
        <v>216.41</v>
      </c>
      <c r="C99" s="124">
        <v>219.46</v>
      </c>
      <c r="D99" s="8">
        <f t="shared" si="3"/>
        <v>3.0500000000000114</v>
      </c>
      <c r="F99" s="138">
        <v>2.81</v>
      </c>
      <c r="G99" s="133">
        <f t="shared" si="2"/>
        <v>92.13114754098326</v>
      </c>
      <c r="H99" s="11" t="s">
        <v>166</v>
      </c>
      <c r="I99" s="128">
        <v>8</v>
      </c>
      <c r="K99">
        <v>0.13</v>
      </c>
      <c r="L99" s="183">
        <v>35</v>
      </c>
      <c r="M99">
        <v>0.79</v>
      </c>
      <c r="N99">
        <v>0.57</v>
      </c>
    </row>
    <row r="100" spans="2:14" ht="12.75">
      <c r="B100" s="124">
        <v>219.46</v>
      </c>
      <c r="C100" s="124">
        <v>222.5</v>
      </c>
      <c r="D100" s="8">
        <f t="shared" si="3"/>
        <v>3.039999999999992</v>
      </c>
      <c r="F100" s="138">
        <v>2.76</v>
      </c>
      <c r="G100" s="133">
        <f t="shared" si="2"/>
        <v>90.78947368421075</v>
      </c>
      <c r="H100" s="11" t="s">
        <v>167</v>
      </c>
      <c r="I100" s="128">
        <v>8</v>
      </c>
      <c r="K100" t="s">
        <v>348</v>
      </c>
      <c r="L100" s="183">
        <v>154</v>
      </c>
      <c r="M100">
        <v>1.56</v>
      </c>
      <c r="N100">
        <v>2.88</v>
      </c>
    </row>
    <row r="101" spans="2:16" ht="12.75">
      <c r="B101" s="2" t="s">
        <v>72</v>
      </c>
      <c r="C101" s="2" t="s">
        <v>72</v>
      </c>
      <c r="D101" s="8"/>
      <c r="G101" s="133"/>
      <c r="H101" s="11" t="s">
        <v>168</v>
      </c>
      <c r="I101" s="128">
        <v>8</v>
      </c>
      <c r="K101">
        <v>1.16</v>
      </c>
      <c r="L101" s="183">
        <v>264</v>
      </c>
      <c r="M101">
        <v>1.75</v>
      </c>
      <c r="N101">
        <v>2.31</v>
      </c>
      <c r="P101" t="s">
        <v>200</v>
      </c>
    </row>
    <row r="102" spans="2:14" ht="12.75">
      <c r="B102" s="124">
        <v>222.5</v>
      </c>
      <c r="C102" s="124">
        <v>225.55</v>
      </c>
      <c r="D102" s="8">
        <f t="shared" si="3"/>
        <v>3.0500000000000114</v>
      </c>
      <c r="F102" s="138">
        <v>2.76</v>
      </c>
      <c r="G102" s="133">
        <f t="shared" si="2"/>
        <v>90.49180327868818</v>
      </c>
      <c r="H102" s="11" t="s">
        <v>169</v>
      </c>
      <c r="I102" s="128">
        <v>8</v>
      </c>
      <c r="K102" t="s">
        <v>348</v>
      </c>
      <c r="L102" s="183">
        <v>132</v>
      </c>
      <c r="M102">
        <v>0.43</v>
      </c>
      <c r="N102">
        <v>2.09</v>
      </c>
    </row>
    <row r="103" spans="2:14" ht="12.75">
      <c r="B103" s="124">
        <v>225.55</v>
      </c>
      <c r="C103" s="124">
        <v>228.6</v>
      </c>
      <c r="D103" s="8">
        <f t="shared" si="3"/>
        <v>3.049999999999983</v>
      </c>
      <c r="F103" s="138">
        <v>2.85</v>
      </c>
      <c r="G103" s="133">
        <f t="shared" si="2"/>
        <v>93.4426229508202</v>
      </c>
      <c r="H103" s="11" t="s">
        <v>170</v>
      </c>
      <c r="I103" s="128">
        <v>8</v>
      </c>
      <c r="K103" t="s">
        <v>348</v>
      </c>
      <c r="L103" s="183">
        <v>34</v>
      </c>
      <c r="M103">
        <v>0.2</v>
      </c>
      <c r="N103">
        <v>0.51</v>
      </c>
    </row>
    <row r="104" spans="2:14" ht="12.75">
      <c r="B104" s="124">
        <v>228.6</v>
      </c>
      <c r="C104" s="124">
        <v>231.65</v>
      </c>
      <c r="D104" s="8">
        <f t="shared" si="3"/>
        <v>3.0500000000000114</v>
      </c>
      <c r="F104" s="138">
        <v>2.96</v>
      </c>
      <c r="G104" s="133">
        <f t="shared" si="2"/>
        <v>97.04918032786848</v>
      </c>
      <c r="H104" s="11" t="s">
        <v>171</v>
      </c>
      <c r="I104" s="128">
        <v>8</v>
      </c>
      <c r="K104" t="s">
        <v>348</v>
      </c>
      <c r="L104" s="183">
        <v>82</v>
      </c>
      <c r="M104">
        <v>0.26</v>
      </c>
      <c r="N104">
        <v>0.66</v>
      </c>
    </row>
    <row r="105" spans="2:16" ht="12.75">
      <c r="B105" s="124">
        <v>228.6</v>
      </c>
      <c r="C105" s="124">
        <v>231.65</v>
      </c>
      <c r="D105" s="8">
        <f t="shared" si="3"/>
        <v>3.0500000000000114</v>
      </c>
      <c r="F105" s="138">
        <v>2.96</v>
      </c>
      <c r="G105" s="133">
        <f t="shared" si="2"/>
        <v>97.04918032786848</v>
      </c>
      <c r="H105" s="11" t="s">
        <v>172</v>
      </c>
      <c r="I105" s="128">
        <v>8</v>
      </c>
      <c r="K105" t="s">
        <v>348</v>
      </c>
      <c r="L105" s="183">
        <v>54</v>
      </c>
      <c r="M105">
        <v>0.26</v>
      </c>
      <c r="N105">
        <v>0.63</v>
      </c>
      <c r="P105" t="s">
        <v>196</v>
      </c>
    </row>
    <row r="106" spans="2:14" ht="12.75">
      <c r="B106" s="124">
        <v>231.65</v>
      </c>
      <c r="C106" s="124">
        <v>234.7</v>
      </c>
      <c r="D106" s="8">
        <f t="shared" si="3"/>
        <v>3.049999999999983</v>
      </c>
      <c r="F106" s="138">
        <v>3.05</v>
      </c>
      <c r="G106" s="133">
        <f t="shared" si="2"/>
        <v>100.00000000000055</v>
      </c>
      <c r="H106" s="11" t="s">
        <v>173</v>
      </c>
      <c r="I106" s="128">
        <v>8</v>
      </c>
      <c r="K106" t="s">
        <v>348</v>
      </c>
      <c r="L106" s="183">
        <v>129</v>
      </c>
      <c r="M106">
        <v>0.9</v>
      </c>
      <c r="N106">
        <v>6.1</v>
      </c>
    </row>
    <row r="107" spans="2:14" ht="12.75">
      <c r="B107" s="124">
        <v>234.7</v>
      </c>
      <c r="C107" s="124">
        <v>237.74</v>
      </c>
      <c r="D107" s="8">
        <f t="shared" si="3"/>
        <v>3.0400000000000205</v>
      </c>
      <c r="F107" s="138">
        <v>2.87</v>
      </c>
      <c r="G107" s="133">
        <f t="shared" si="2"/>
        <v>94.40789473684147</v>
      </c>
      <c r="H107" s="11" t="s">
        <v>174</v>
      </c>
      <c r="I107" s="128">
        <v>8</v>
      </c>
      <c r="K107" t="s">
        <v>348</v>
      </c>
      <c r="L107" s="183">
        <v>97</v>
      </c>
      <c r="M107">
        <v>0.87</v>
      </c>
      <c r="N107">
        <v>1.39</v>
      </c>
    </row>
    <row r="108" spans="2:14" ht="12.75">
      <c r="B108" s="124">
        <v>237.74</v>
      </c>
      <c r="C108" s="124">
        <v>240.79</v>
      </c>
      <c r="D108" s="8">
        <f t="shared" si="3"/>
        <v>3.049999999999983</v>
      </c>
      <c r="F108" s="138">
        <v>2.92</v>
      </c>
      <c r="G108" s="133">
        <f t="shared" si="2"/>
        <v>95.73770491803332</v>
      </c>
      <c r="H108" s="11" t="s">
        <v>175</v>
      </c>
      <c r="I108" s="128">
        <v>8</v>
      </c>
      <c r="K108" t="s">
        <v>348</v>
      </c>
      <c r="L108" s="183">
        <v>78</v>
      </c>
      <c r="M108">
        <v>1.72</v>
      </c>
      <c r="N108">
        <v>1.33</v>
      </c>
    </row>
    <row r="109" spans="2:14" ht="12.75">
      <c r="B109" s="124">
        <v>240.79</v>
      </c>
      <c r="C109" s="124">
        <v>243.84</v>
      </c>
      <c r="D109" s="8">
        <f t="shared" si="3"/>
        <v>3.0500000000000114</v>
      </c>
      <c r="F109" s="138">
        <v>2.83</v>
      </c>
      <c r="G109" s="133">
        <f t="shared" si="2"/>
        <v>92.7868852459013</v>
      </c>
      <c r="H109" s="11" t="s">
        <v>176</v>
      </c>
      <c r="I109" s="128">
        <v>8</v>
      </c>
      <c r="K109" t="s">
        <v>348</v>
      </c>
      <c r="L109" s="183">
        <v>49</v>
      </c>
      <c r="M109">
        <v>1.39</v>
      </c>
      <c r="N109">
        <v>0.82</v>
      </c>
    </row>
    <row r="110" spans="2:14" ht="12.75">
      <c r="B110" s="2">
        <v>243.84</v>
      </c>
      <c r="C110" s="2">
        <v>246.89</v>
      </c>
      <c r="D110" s="2">
        <f t="shared" si="3"/>
        <v>3.049999999999983</v>
      </c>
      <c r="F110" s="138">
        <v>3.05</v>
      </c>
      <c r="G110" s="133">
        <f t="shared" si="2"/>
        <v>100.00000000000055</v>
      </c>
      <c r="H110" s="11" t="s">
        <v>177</v>
      </c>
      <c r="I110" s="128">
        <v>8</v>
      </c>
      <c r="K110" t="s">
        <v>348</v>
      </c>
      <c r="L110" s="183">
        <v>76</v>
      </c>
      <c r="M110">
        <v>2.12</v>
      </c>
      <c r="N110">
        <v>2.39</v>
      </c>
    </row>
    <row r="111" spans="2:16" ht="12.75">
      <c r="B111" s="2" t="s">
        <v>72</v>
      </c>
      <c r="C111" s="2" t="s">
        <v>72</v>
      </c>
      <c r="G111" s="133"/>
      <c r="H111" s="11" t="s">
        <v>178</v>
      </c>
      <c r="I111" s="128">
        <v>8</v>
      </c>
      <c r="K111">
        <v>3.81</v>
      </c>
      <c r="L111" s="183">
        <v>796</v>
      </c>
      <c r="M111">
        <v>5.65</v>
      </c>
      <c r="N111">
        <v>5.37</v>
      </c>
      <c r="P111" t="s">
        <v>201</v>
      </c>
    </row>
    <row r="112" spans="2:14" ht="12.75">
      <c r="B112" s="124">
        <v>246.89</v>
      </c>
      <c r="C112" s="124">
        <v>249.94</v>
      </c>
      <c r="D112" s="8">
        <f aca="true" t="shared" si="4" ref="D112:D128">(C112-B112)</f>
        <v>3.0500000000000114</v>
      </c>
      <c r="F112" s="138">
        <v>2.85</v>
      </c>
      <c r="G112" s="133">
        <f t="shared" si="2"/>
        <v>93.44262295081933</v>
      </c>
      <c r="H112" s="11" t="s">
        <v>179</v>
      </c>
      <c r="I112" s="128">
        <v>8</v>
      </c>
      <c r="K112" t="s">
        <v>348</v>
      </c>
      <c r="L112" s="183">
        <v>149</v>
      </c>
      <c r="M112">
        <v>3.91</v>
      </c>
      <c r="N112">
        <v>5.66</v>
      </c>
    </row>
    <row r="113" spans="2:14" ht="12.75">
      <c r="B113" s="124">
        <v>249.94</v>
      </c>
      <c r="C113" s="124">
        <v>252.98</v>
      </c>
      <c r="D113" s="8">
        <f t="shared" si="4"/>
        <v>3.039999999999992</v>
      </c>
      <c r="F113" s="138">
        <v>2.95</v>
      </c>
      <c r="G113" s="133">
        <f t="shared" si="2"/>
        <v>97.03947368421079</v>
      </c>
      <c r="H113" s="129" t="s">
        <v>180</v>
      </c>
      <c r="I113" s="128">
        <v>8</v>
      </c>
      <c r="K113" t="s">
        <v>348</v>
      </c>
      <c r="L113" s="183">
        <v>417</v>
      </c>
      <c r="M113">
        <v>1.77</v>
      </c>
      <c r="N113">
        <v>5.26</v>
      </c>
    </row>
    <row r="114" spans="2:14" ht="12.75">
      <c r="B114" s="124">
        <v>252.98</v>
      </c>
      <c r="C114" s="124">
        <v>256.03</v>
      </c>
      <c r="D114" s="8">
        <f t="shared" si="4"/>
        <v>3.049999999999983</v>
      </c>
      <c r="F114" s="138">
        <v>2.93</v>
      </c>
      <c r="G114" s="133">
        <f t="shared" si="2"/>
        <v>96.06557377049234</v>
      </c>
      <c r="H114" s="129" t="s">
        <v>181</v>
      </c>
      <c r="I114" s="128">
        <v>8</v>
      </c>
      <c r="K114" t="s">
        <v>348</v>
      </c>
      <c r="L114" s="183">
        <v>192</v>
      </c>
      <c r="M114">
        <v>1.29</v>
      </c>
      <c r="N114">
        <v>4.59</v>
      </c>
    </row>
    <row r="115" spans="2:14" ht="12.75">
      <c r="B115" s="124">
        <v>256.03</v>
      </c>
      <c r="C115" s="124">
        <v>259.08</v>
      </c>
      <c r="D115" s="8">
        <f t="shared" si="4"/>
        <v>3.0500000000000114</v>
      </c>
      <c r="F115" s="138">
        <v>2.96</v>
      </c>
      <c r="G115" s="133">
        <f t="shared" si="2"/>
        <v>97.04918032786848</v>
      </c>
      <c r="H115" s="129" t="s">
        <v>182</v>
      </c>
      <c r="I115" s="128">
        <v>8</v>
      </c>
      <c r="K115" t="s">
        <v>348</v>
      </c>
      <c r="L115" s="183">
        <v>83</v>
      </c>
      <c r="M115">
        <v>0.25</v>
      </c>
      <c r="N115">
        <v>7.17</v>
      </c>
    </row>
    <row r="116" spans="2:14" ht="12.75">
      <c r="B116" s="2">
        <v>259.08</v>
      </c>
      <c r="C116" s="2">
        <v>261.97</v>
      </c>
      <c r="D116" s="2">
        <f t="shared" si="4"/>
        <v>2.890000000000043</v>
      </c>
      <c r="F116" s="139">
        <v>2.89</v>
      </c>
      <c r="G116" s="133">
        <f t="shared" si="2"/>
        <v>99.99999999999851</v>
      </c>
      <c r="H116" s="129" t="s">
        <v>183</v>
      </c>
      <c r="I116" s="128">
        <v>8</v>
      </c>
      <c r="K116" t="s">
        <v>348</v>
      </c>
      <c r="L116" s="183">
        <v>550</v>
      </c>
      <c r="M116">
        <v>0.19</v>
      </c>
      <c r="N116">
        <v>23.5</v>
      </c>
    </row>
    <row r="117" spans="2:14" ht="12.75">
      <c r="B117" s="2">
        <v>261.97</v>
      </c>
      <c r="C117" s="2">
        <v>264.33</v>
      </c>
      <c r="D117" s="2">
        <f t="shared" si="4"/>
        <v>2.359999999999957</v>
      </c>
      <c r="F117" s="139">
        <v>2.36</v>
      </c>
      <c r="G117" s="133">
        <f t="shared" si="2"/>
        <v>100.00000000000182</v>
      </c>
      <c r="H117" s="129" t="s">
        <v>184</v>
      </c>
      <c r="I117" s="128">
        <v>8</v>
      </c>
      <c r="K117" t="s">
        <v>348</v>
      </c>
      <c r="L117" s="183">
        <v>1740</v>
      </c>
      <c r="M117">
        <v>0.56</v>
      </c>
      <c r="N117">
        <v>15.9</v>
      </c>
    </row>
    <row r="118" spans="2:16" ht="12.75">
      <c r="B118" s="2" t="s">
        <v>72</v>
      </c>
      <c r="C118" s="2" t="s">
        <v>72</v>
      </c>
      <c r="G118" s="133"/>
      <c r="H118" s="129" t="s">
        <v>185</v>
      </c>
      <c r="I118" s="128">
        <v>8</v>
      </c>
      <c r="K118" t="s">
        <v>348</v>
      </c>
      <c r="L118" s="183">
        <v>6</v>
      </c>
      <c r="M118">
        <v>0.02</v>
      </c>
      <c r="N118">
        <v>0.06</v>
      </c>
      <c r="P118" t="s">
        <v>194</v>
      </c>
    </row>
    <row r="119" spans="1:12" ht="20.25" customHeight="1">
      <c r="A119" s="21"/>
      <c r="B119" s="21" t="s">
        <v>363</v>
      </c>
      <c r="C119" s="21"/>
      <c r="D119" s="21"/>
      <c r="E119" s="21"/>
      <c r="F119" s="134"/>
      <c r="G119" s="132"/>
      <c r="H119" s="21"/>
      <c r="I119" s="21"/>
      <c r="J119" s="21"/>
      <c r="K119" s="21"/>
      <c r="L119" s="182"/>
    </row>
    <row r="120" spans="2:16" ht="61.5" customHeight="1">
      <c r="B120" s="114" t="s">
        <v>8</v>
      </c>
      <c r="C120" s="114" t="s">
        <v>9</v>
      </c>
      <c r="D120" s="114" t="s">
        <v>10</v>
      </c>
      <c r="E120" s="118"/>
      <c r="F120" s="114" t="s">
        <v>11</v>
      </c>
      <c r="G120" s="115" t="s">
        <v>66</v>
      </c>
      <c r="H120" s="115" t="s">
        <v>67</v>
      </c>
      <c r="I120" s="116" t="s">
        <v>68</v>
      </c>
      <c r="J120" s="117"/>
      <c r="K120" s="116" t="s">
        <v>69</v>
      </c>
      <c r="L120" s="184" t="s">
        <v>70</v>
      </c>
      <c r="M120" s="114" t="s">
        <v>71</v>
      </c>
      <c r="N120" s="114" t="s">
        <v>350</v>
      </c>
      <c r="P120" s="115" t="s">
        <v>12</v>
      </c>
    </row>
    <row r="121" spans="2:14" ht="12.75">
      <c r="B121" s="2">
        <v>264.33</v>
      </c>
      <c r="C121" s="2">
        <v>266</v>
      </c>
      <c r="D121" s="2">
        <f t="shared" si="4"/>
        <v>1.670000000000016</v>
      </c>
      <c r="F121" s="139">
        <v>1.57</v>
      </c>
      <c r="G121" s="133">
        <f t="shared" si="2"/>
        <v>94.0119760479033</v>
      </c>
      <c r="H121" s="129" t="s">
        <v>186</v>
      </c>
      <c r="I121" s="128">
        <v>8</v>
      </c>
      <c r="K121" t="s">
        <v>348</v>
      </c>
      <c r="L121" s="183">
        <v>2540</v>
      </c>
      <c r="M121">
        <v>0.26</v>
      </c>
      <c r="N121">
        <v>1.65</v>
      </c>
    </row>
    <row r="122" spans="2:14" ht="12.75">
      <c r="B122" s="2">
        <v>266</v>
      </c>
      <c r="C122" s="2">
        <v>268.22</v>
      </c>
      <c r="D122" s="2">
        <f t="shared" si="4"/>
        <v>2.2200000000000273</v>
      </c>
      <c r="F122" s="139">
        <v>2.16</v>
      </c>
      <c r="G122" s="133">
        <f t="shared" si="2"/>
        <v>97.2972972972961</v>
      </c>
      <c r="H122" s="129" t="s">
        <v>187</v>
      </c>
      <c r="I122" s="128">
        <v>8</v>
      </c>
      <c r="K122" t="s">
        <v>348</v>
      </c>
      <c r="L122" s="183">
        <v>1300</v>
      </c>
      <c r="M122">
        <v>0.36</v>
      </c>
      <c r="N122">
        <v>1.31</v>
      </c>
    </row>
    <row r="123" spans="2:14" ht="12.75">
      <c r="B123" s="2">
        <v>268.22</v>
      </c>
      <c r="C123" s="2">
        <v>271.27</v>
      </c>
      <c r="D123" s="2">
        <f t="shared" si="4"/>
        <v>3.0499999999999545</v>
      </c>
      <c r="F123" s="138">
        <v>2.91</v>
      </c>
      <c r="G123" s="133">
        <f t="shared" si="2"/>
        <v>95.40983606557519</v>
      </c>
      <c r="H123" s="129" t="s">
        <v>188</v>
      </c>
      <c r="I123" s="128">
        <v>8</v>
      </c>
      <c r="K123" t="s">
        <v>348</v>
      </c>
      <c r="L123" s="183">
        <v>114</v>
      </c>
      <c r="M123">
        <v>0.22</v>
      </c>
      <c r="N123">
        <v>0.8</v>
      </c>
    </row>
    <row r="124" spans="2:14" ht="12.75">
      <c r="B124" s="2">
        <v>271.27</v>
      </c>
      <c r="C124" s="2">
        <v>274.32</v>
      </c>
      <c r="D124" s="2">
        <f t="shared" si="4"/>
        <v>3.0500000000000114</v>
      </c>
      <c r="F124" s="138">
        <v>2.93</v>
      </c>
      <c r="G124" s="133">
        <f t="shared" si="2"/>
        <v>96.06557377049145</v>
      </c>
      <c r="H124" s="129" t="s">
        <v>189</v>
      </c>
      <c r="I124" s="128">
        <v>8</v>
      </c>
      <c r="K124" t="s">
        <v>348</v>
      </c>
      <c r="L124" s="183">
        <v>95</v>
      </c>
      <c r="M124">
        <v>0.15</v>
      </c>
      <c r="N124">
        <v>0.51</v>
      </c>
    </row>
    <row r="125" spans="2:14" ht="12.75">
      <c r="B125" s="2">
        <v>274.32</v>
      </c>
      <c r="C125" s="2">
        <v>275.52</v>
      </c>
      <c r="D125" s="2">
        <f t="shared" si="4"/>
        <v>1.1999999999999886</v>
      </c>
      <c r="F125" s="2">
        <v>1.24</v>
      </c>
      <c r="G125" s="133">
        <f t="shared" si="2"/>
        <v>103.33333333333432</v>
      </c>
      <c r="H125" s="129" t="s">
        <v>190</v>
      </c>
      <c r="I125" s="128">
        <v>8</v>
      </c>
      <c r="K125" t="s">
        <v>348</v>
      </c>
      <c r="L125" s="183">
        <v>128</v>
      </c>
      <c r="M125">
        <v>0.2</v>
      </c>
      <c r="N125">
        <v>0.99</v>
      </c>
    </row>
    <row r="126" spans="2:14" ht="12.75">
      <c r="B126" s="2">
        <v>275.52</v>
      </c>
      <c r="C126" s="2">
        <v>277.37</v>
      </c>
      <c r="D126" s="2">
        <f t="shared" si="4"/>
        <v>1.8500000000000227</v>
      </c>
      <c r="F126" s="2">
        <v>1.78</v>
      </c>
      <c r="G126" s="133">
        <f t="shared" si="2"/>
        <v>96.21621621621503</v>
      </c>
      <c r="H126" s="129" t="s">
        <v>191</v>
      </c>
      <c r="I126" s="128">
        <v>8</v>
      </c>
      <c r="K126">
        <v>0.01</v>
      </c>
      <c r="L126" s="183">
        <v>502</v>
      </c>
      <c r="M126">
        <v>0.31</v>
      </c>
      <c r="N126">
        <v>2.12</v>
      </c>
    </row>
    <row r="127" spans="2:16" ht="12.75">
      <c r="B127" s="2" t="s">
        <v>72</v>
      </c>
      <c r="C127" s="2" t="s">
        <v>72</v>
      </c>
      <c r="G127" s="133"/>
      <c r="H127" s="129" t="s">
        <v>192</v>
      </c>
      <c r="I127" s="128">
        <v>8</v>
      </c>
      <c r="K127" t="s">
        <v>348</v>
      </c>
      <c r="L127" s="183" t="s">
        <v>351</v>
      </c>
      <c r="M127">
        <v>0.03</v>
      </c>
      <c r="N127">
        <v>0.01</v>
      </c>
      <c r="P127" t="s">
        <v>194</v>
      </c>
    </row>
    <row r="128" spans="2:14" ht="12.75">
      <c r="B128" s="2">
        <v>277.37</v>
      </c>
      <c r="C128" s="2">
        <v>280.42</v>
      </c>
      <c r="D128" s="2">
        <f t="shared" si="4"/>
        <v>3.0500000000000114</v>
      </c>
      <c r="F128" s="138">
        <v>2.81</v>
      </c>
      <c r="G128" s="133">
        <f t="shared" si="2"/>
        <v>92.13114754098326</v>
      </c>
      <c r="H128" s="129" t="s">
        <v>193</v>
      </c>
      <c r="I128" s="128">
        <v>8</v>
      </c>
      <c r="K128" t="s">
        <v>348</v>
      </c>
      <c r="L128" s="183">
        <v>380</v>
      </c>
      <c r="M128">
        <v>0.13</v>
      </c>
      <c r="N128">
        <v>0.66</v>
      </c>
    </row>
    <row r="129" ht="12.75">
      <c r="B129" s="2" t="s">
        <v>73</v>
      </c>
    </row>
  </sheetData>
  <sheetProtection/>
  <printOptions/>
  <pageMargins left="0.75" right="0.5" top="1" bottom="0.75" header="0.5" footer="0.5"/>
  <pageSetup horizontalDpi="300" verticalDpi="300" orientation="portrait" scale="76" r:id="rId1"/>
  <headerFooter alignWithMargins="0">
    <oddFooter>&amp;C&amp;"Arial,Bold"&amp;14SAMPLE LOG</oddFooter>
  </headerFooter>
</worksheet>
</file>

<file path=xl/worksheets/sheet4.xml><?xml version="1.0" encoding="utf-8"?>
<worksheet xmlns="http://schemas.openxmlformats.org/spreadsheetml/2006/main" xmlns:r="http://schemas.openxmlformats.org/officeDocument/2006/relationships">
  <dimension ref="A1:N101"/>
  <sheetViews>
    <sheetView view="pageBreakPreview" zoomScale="60" workbookViewId="0" topLeftCell="A61">
      <selection activeCell="A50" sqref="A50:IV50"/>
    </sheetView>
  </sheetViews>
  <sheetFormatPr defaultColWidth="9.140625" defaultRowHeight="12.75"/>
  <cols>
    <col min="1" max="3" width="8.421875" style="2" customWidth="1"/>
    <col min="4" max="4" width="0.71875" style="0" customWidth="1"/>
    <col min="5" max="5" width="8.421875" style="2" customWidth="1"/>
    <col min="6" max="6" width="5.421875" style="65" customWidth="1"/>
    <col min="7" max="7" width="8.421875" style="2" customWidth="1"/>
    <col min="8" max="8" width="5.421875" style="65" customWidth="1"/>
    <col min="9" max="9" width="0.71875" style="0" customWidth="1"/>
    <col min="10" max="12" width="5.8515625" style="0" customWidth="1"/>
    <col min="13" max="13" width="0.71875" style="0" customWidth="1"/>
    <col min="14" max="14" width="28.8515625" style="0" customWidth="1"/>
  </cols>
  <sheetData>
    <row r="1" ht="3.75" customHeight="1">
      <c r="A1" s="3"/>
    </row>
    <row r="2" spans="1:14" ht="75" customHeight="1">
      <c r="A2" s="57" t="s">
        <v>8</v>
      </c>
      <c r="B2" s="57" t="s">
        <v>9</v>
      </c>
      <c r="C2" s="57" t="s">
        <v>10</v>
      </c>
      <c r="D2" s="58"/>
      <c r="E2" s="64" t="s">
        <v>11</v>
      </c>
      <c r="F2" s="66" t="s">
        <v>36</v>
      </c>
      <c r="G2" s="57" t="s">
        <v>14</v>
      </c>
      <c r="H2" s="67" t="s">
        <v>37</v>
      </c>
      <c r="I2" s="58"/>
      <c r="J2" s="59" t="s">
        <v>21</v>
      </c>
      <c r="K2" s="60" t="s">
        <v>16</v>
      </c>
      <c r="L2" s="60" t="s">
        <v>15</v>
      </c>
      <c r="M2" s="58"/>
      <c r="N2" s="61" t="s">
        <v>26</v>
      </c>
    </row>
    <row r="3" ht="3.75" customHeight="1"/>
    <row r="4" spans="1:14" s="63" customFormat="1" ht="15">
      <c r="A4" s="8">
        <v>2.13</v>
      </c>
      <c r="B4" s="8">
        <v>3.05</v>
      </c>
      <c r="C4" s="101">
        <v>0.92</v>
      </c>
      <c r="D4" s="1"/>
      <c r="E4" s="6">
        <v>0.8</v>
      </c>
      <c r="F4" s="102">
        <f aca="true" t="shared" si="0" ref="F4:F68">E4/C4*100</f>
        <v>86.95652173913044</v>
      </c>
      <c r="G4" s="8">
        <v>0.58</v>
      </c>
      <c r="H4" s="102">
        <f>G4/C4*100</f>
        <v>63.043478260869556</v>
      </c>
      <c r="I4" s="102"/>
      <c r="J4" s="163"/>
      <c r="K4" s="164" t="s">
        <v>321</v>
      </c>
      <c r="L4" s="103" t="s">
        <v>322</v>
      </c>
      <c r="M4" s="103"/>
      <c r="N4" s="62"/>
    </row>
    <row r="5" spans="1:14" ht="15">
      <c r="A5" s="8">
        <v>3.05</v>
      </c>
      <c r="B5" s="8">
        <v>6.1</v>
      </c>
      <c r="C5" s="8">
        <v>3.05</v>
      </c>
      <c r="D5" s="1"/>
      <c r="E5" s="1">
        <v>2.3</v>
      </c>
      <c r="F5" s="102">
        <f t="shared" si="0"/>
        <v>75.40983606557377</v>
      </c>
      <c r="G5" s="8">
        <v>0.82</v>
      </c>
      <c r="H5" s="102">
        <f aca="true" t="shared" si="1" ref="H5:H69">G5/C5*100</f>
        <v>26.885245901639344</v>
      </c>
      <c r="I5" s="102"/>
      <c r="J5" s="1"/>
      <c r="K5" s="165" t="s">
        <v>323</v>
      </c>
      <c r="L5" s="103" t="s">
        <v>322</v>
      </c>
      <c r="M5" s="103"/>
      <c r="N5" s="62"/>
    </row>
    <row r="6" spans="1:14" ht="15">
      <c r="A6" s="8">
        <v>6.1</v>
      </c>
      <c r="B6" s="8">
        <v>9.14</v>
      </c>
      <c r="C6" s="8">
        <v>3.04</v>
      </c>
      <c r="D6" s="1"/>
      <c r="E6" s="6">
        <v>2.81</v>
      </c>
      <c r="F6" s="102">
        <f t="shared" si="0"/>
        <v>92.43421052631578</v>
      </c>
      <c r="G6" s="8">
        <v>0.75</v>
      </c>
      <c r="H6" s="102">
        <f t="shared" si="1"/>
        <v>24.671052631578945</v>
      </c>
      <c r="I6" s="166"/>
      <c r="J6" s="167"/>
      <c r="K6" s="168" t="s">
        <v>321</v>
      </c>
      <c r="L6" s="103" t="s">
        <v>322</v>
      </c>
      <c r="M6" s="103"/>
      <c r="N6" s="62"/>
    </row>
    <row r="7" spans="1:14" ht="15">
      <c r="A7" s="8">
        <v>9.14</v>
      </c>
      <c r="B7" s="8">
        <v>12.19</v>
      </c>
      <c r="C7" s="8">
        <v>3.05</v>
      </c>
      <c r="D7" s="1"/>
      <c r="E7" s="6">
        <v>2.93</v>
      </c>
      <c r="F7" s="102">
        <f t="shared" si="0"/>
        <v>96.06557377049182</v>
      </c>
      <c r="G7" s="8">
        <v>1.09</v>
      </c>
      <c r="H7" s="102">
        <f t="shared" si="1"/>
        <v>35.73770491803279</v>
      </c>
      <c r="I7" s="166"/>
      <c r="J7" s="169"/>
      <c r="K7" s="168" t="s">
        <v>323</v>
      </c>
      <c r="L7" s="103" t="s">
        <v>322</v>
      </c>
      <c r="M7" s="103"/>
      <c r="N7" s="62"/>
    </row>
    <row r="8" spans="1:14" ht="15">
      <c r="A8" s="8">
        <v>12.19</v>
      </c>
      <c r="B8" s="8">
        <v>15.24</v>
      </c>
      <c r="C8" s="8">
        <v>3.05</v>
      </c>
      <c r="D8" s="1"/>
      <c r="E8" s="6">
        <v>2.71</v>
      </c>
      <c r="F8" s="102">
        <f t="shared" si="0"/>
        <v>88.85245901639345</v>
      </c>
      <c r="G8" s="8">
        <v>1.29</v>
      </c>
      <c r="H8" s="102">
        <f t="shared" si="1"/>
        <v>42.295081967213115</v>
      </c>
      <c r="I8" s="102"/>
      <c r="J8" s="170"/>
      <c r="K8" s="103" t="s">
        <v>324</v>
      </c>
      <c r="L8" s="103" t="s">
        <v>322</v>
      </c>
      <c r="M8" s="103"/>
      <c r="N8" s="62"/>
    </row>
    <row r="9" spans="1:14" ht="15">
      <c r="A9" s="8">
        <v>15.24</v>
      </c>
      <c r="B9" s="8">
        <v>18.29</v>
      </c>
      <c r="C9" s="8">
        <v>3.05</v>
      </c>
      <c r="D9" s="1"/>
      <c r="E9" s="125">
        <v>2.61</v>
      </c>
      <c r="F9" s="102">
        <f t="shared" si="0"/>
        <v>85.57377049180329</v>
      </c>
      <c r="G9" s="8">
        <v>1.54</v>
      </c>
      <c r="H9" s="102">
        <f t="shared" si="1"/>
        <v>50.49180327868853</v>
      </c>
      <c r="I9" s="102"/>
      <c r="J9" s="170"/>
      <c r="K9" s="103" t="s">
        <v>321</v>
      </c>
      <c r="L9" s="103" t="s">
        <v>325</v>
      </c>
      <c r="M9" s="103"/>
      <c r="N9" s="62"/>
    </row>
    <row r="10" spans="1:14" ht="15">
      <c r="A10" s="8">
        <v>18.29</v>
      </c>
      <c r="B10" s="8">
        <v>21.33</v>
      </c>
      <c r="C10" s="8">
        <v>3.04</v>
      </c>
      <c r="D10" s="1"/>
      <c r="E10" s="125">
        <v>3.02</v>
      </c>
      <c r="F10" s="102">
        <f t="shared" si="0"/>
        <v>99.3421052631579</v>
      </c>
      <c r="G10" s="8">
        <v>2.23</v>
      </c>
      <c r="H10" s="102">
        <f t="shared" si="1"/>
        <v>73.35526315789474</v>
      </c>
      <c r="I10" s="102"/>
      <c r="J10" s="170"/>
      <c r="K10" s="103" t="s">
        <v>324</v>
      </c>
      <c r="L10" s="103" t="s">
        <v>325</v>
      </c>
      <c r="M10" s="103"/>
      <c r="N10" s="62"/>
    </row>
    <row r="11" spans="1:14" ht="15">
      <c r="A11" s="8">
        <v>21.33</v>
      </c>
      <c r="B11" s="8">
        <v>24.38</v>
      </c>
      <c r="C11" s="8">
        <v>3.05</v>
      </c>
      <c r="D11" s="1"/>
      <c r="E11" s="125">
        <v>2.75</v>
      </c>
      <c r="F11" s="102">
        <f t="shared" si="0"/>
        <v>90.1639344262295</v>
      </c>
      <c r="G11" s="8">
        <v>0.49</v>
      </c>
      <c r="H11" s="102">
        <f t="shared" si="1"/>
        <v>16.065573770491802</v>
      </c>
      <c r="I11" s="102"/>
      <c r="J11" s="170"/>
      <c r="K11" s="103" t="s">
        <v>321</v>
      </c>
      <c r="L11" s="103" t="s">
        <v>322</v>
      </c>
      <c r="M11" s="103"/>
      <c r="N11" s="62"/>
    </row>
    <row r="12" spans="1:14" ht="15">
      <c r="A12" s="8">
        <v>24.38</v>
      </c>
      <c r="B12" s="8">
        <v>27.43</v>
      </c>
      <c r="C12" s="8">
        <v>3.05</v>
      </c>
      <c r="D12" s="1"/>
      <c r="E12" s="125">
        <v>3.02</v>
      </c>
      <c r="F12" s="102">
        <f t="shared" si="0"/>
        <v>99.01639344262296</v>
      </c>
      <c r="G12" s="8">
        <v>0.85</v>
      </c>
      <c r="H12" s="102">
        <f t="shared" si="1"/>
        <v>27.868852459016395</v>
      </c>
      <c r="I12" s="102"/>
      <c r="J12" s="170"/>
      <c r="K12" s="103" t="s">
        <v>321</v>
      </c>
      <c r="L12" s="103" t="s">
        <v>325</v>
      </c>
      <c r="M12" s="103"/>
      <c r="N12" s="62"/>
    </row>
    <row r="13" spans="1:14" ht="15">
      <c r="A13" s="8">
        <v>27.43</v>
      </c>
      <c r="B13" s="8">
        <v>28.96</v>
      </c>
      <c r="C13" s="8">
        <v>1.53</v>
      </c>
      <c r="D13" s="1"/>
      <c r="E13" s="125">
        <v>1.44</v>
      </c>
      <c r="F13" s="102">
        <f t="shared" si="0"/>
        <v>94.11764705882352</v>
      </c>
      <c r="G13" s="8">
        <v>0.96</v>
      </c>
      <c r="H13" s="102">
        <f t="shared" si="1"/>
        <v>62.745098039215684</v>
      </c>
      <c r="I13" s="102"/>
      <c r="J13" s="170"/>
      <c r="K13" s="103" t="s">
        <v>321</v>
      </c>
      <c r="L13" s="103" t="s">
        <v>322</v>
      </c>
      <c r="M13" s="103"/>
      <c r="N13" s="62"/>
    </row>
    <row r="14" spans="1:14" ht="15">
      <c r="A14" s="8">
        <v>28.96</v>
      </c>
      <c r="B14" s="8">
        <v>32</v>
      </c>
      <c r="C14" s="8">
        <v>3.04</v>
      </c>
      <c r="D14" s="1"/>
      <c r="E14" s="125">
        <v>1.73</v>
      </c>
      <c r="F14" s="102">
        <f t="shared" si="0"/>
        <v>56.9078947368421</v>
      </c>
      <c r="G14" s="8">
        <v>1.21</v>
      </c>
      <c r="H14" s="102">
        <f t="shared" si="1"/>
        <v>39.80263157894737</v>
      </c>
      <c r="I14" s="102"/>
      <c r="J14" s="170"/>
      <c r="K14" s="103" t="s">
        <v>321</v>
      </c>
      <c r="L14" s="103" t="s">
        <v>325</v>
      </c>
      <c r="M14" s="103"/>
      <c r="N14" s="62"/>
    </row>
    <row r="15" spans="1:14" ht="15">
      <c r="A15" s="8">
        <v>32</v>
      </c>
      <c r="B15" s="8">
        <v>35.05</v>
      </c>
      <c r="C15" s="8">
        <v>3.05</v>
      </c>
      <c r="D15" s="1"/>
      <c r="E15" s="125">
        <v>2.63</v>
      </c>
      <c r="F15" s="102">
        <f t="shared" si="0"/>
        <v>86.22950819672131</v>
      </c>
      <c r="G15" s="8">
        <v>0.73</v>
      </c>
      <c r="H15" s="102">
        <f t="shared" si="1"/>
        <v>23.934426229508198</v>
      </c>
      <c r="I15" s="102"/>
      <c r="J15" s="170"/>
      <c r="K15" s="103" t="s">
        <v>321</v>
      </c>
      <c r="L15" s="103" t="s">
        <v>325</v>
      </c>
      <c r="M15" s="103"/>
      <c r="N15" s="62"/>
    </row>
    <row r="16" spans="1:14" ht="15">
      <c r="A16" s="8">
        <v>35.05</v>
      </c>
      <c r="B16" s="8">
        <v>38.1</v>
      </c>
      <c r="C16" s="8">
        <v>3.05</v>
      </c>
      <c r="D16" s="1"/>
      <c r="E16" s="125">
        <v>2.79</v>
      </c>
      <c r="F16" s="102">
        <f t="shared" si="0"/>
        <v>91.47540983606558</v>
      </c>
      <c r="G16" s="8">
        <v>1.36</v>
      </c>
      <c r="H16" s="102">
        <f t="shared" si="1"/>
        <v>44.590163934426236</v>
      </c>
      <c r="I16" s="102"/>
      <c r="J16" s="170"/>
      <c r="K16" s="103" t="s">
        <v>321</v>
      </c>
      <c r="L16" s="103" t="s">
        <v>325</v>
      </c>
      <c r="M16" s="103"/>
      <c r="N16" s="62"/>
    </row>
    <row r="17" spans="1:14" ht="15">
      <c r="A17" s="8">
        <v>38.1</v>
      </c>
      <c r="B17" s="8">
        <v>41.15</v>
      </c>
      <c r="C17" s="8">
        <v>3.05</v>
      </c>
      <c r="D17" s="1"/>
      <c r="E17" s="125">
        <v>2.75</v>
      </c>
      <c r="F17" s="102">
        <f t="shared" si="0"/>
        <v>90.1639344262295</v>
      </c>
      <c r="G17" s="6">
        <v>1.08</v>
      </c>
      <c r="H17" s="102">
        <f t="shared" si="1"/>
        <v>35.40983606557377</v>
      </c>
      <c r="I17" s="102"/>
      <c r="J17" s="170"/>
      <c r="K17" s="103" t="s">
        <v>321</v>
      </c>
      <c r="L17" s="103" t="s">
        <v>322</v>
      </c>
      <c r="M17" s="103"/>
      <c r="N17" s="62"/>
    </row>
    <row r="18" spans="1:14" ht="15">
      <c r="A18" s="8">
        <v>41.15</v>
      </c>
      <c r="B18" s="8">
        <v>44.2</v>
      </c>
      <c r="C18" s="8">
        <v>3.05</v>
      </c>
      <c r="D18" s="1"/>
      <c r="E18" s="6">
        <v>2.92</v>
      </c>
      <c r="F18" s="102">
        <f t="shared" si="0"/>
        <v>95.73770491803279</v>
      </c>
      <c r="G18" s="6">
        <v>1.86</v>
      </c>
      <c r="H18" s="102">
        <f t="shared" si="1"/>
        <v>60.98360655737706</v>
      </c>
      <c r="I18" s="102"/>
      <c r="J18" s="163"/>
      <c r="K18" s="103" t="s">
        <v>321</v>
      </c>
      <c r="L18" s="103" t="s">
        <v>322</v>
      </c>
      <c r="M18" s="103"/>
      <c r="N18" s="62"/>
    </row>
    <row r="19" spans="1:14" ht="15">
      <c r="A19" s="8">
        <v>44.2</v>
      </c>
      <c r="B19" s="8">
        <v>47.24</v>
      </c>
      <c r="C19" s="8">
        <v>3.04</v>
      </c>
      <c r="D19" s="1"/>
      <c r="E19" s="6">
        <v>2.82</v>
      </c>
      <c r="F19" s="102">
        <f t="shared" si="0"/>
        <v>92.76315789473684</v>
      </c>
      <c r="G19" s="6">
        <v>2</v>
      </c>
      <c r="H19" s="102">
        <f t="shared" si="1"/>
        <v>65.78947368421053</v>
      </c>
      <c r="I19" s="102"/>
      <c r="J19" s="163"/>
      <c r="K19" s="6" t="s">
        <v>321</v>
      </c>
      <c r="L19" s="103" t="s">
        <v>322</v>
      </c>
      <c r="M19" s="103"/>
      <c r="N19" s="62"/>
    </row>
    <row r="20" spans="1:14" ht="15">
      <c r="A20" s="8">
        <v>47.24</v>
      </c>
      <c r="B20" s="8">
        <v>50.29</v>
      </c>
      <c r="C20" s="8">
        <v>3.05</v>
      </c>
      <c r="D20" s="1"/>
      <c r="E20" s="6">
        <v>2.88</v>
      </c>
      <c r="F20" s="102">
        <f t="shared" si="0"/>
        <v>94.42622950819673</v>
      </c>
      <c r="G20" s="6">
        <v>2.6</v>
      </c>
      <c r="H20" s="102">
        <f t="shared" si="1"/>
        <v>85.24590163934427</v>
      </c>
      <c r="I20" s="102"/>
      <c r="J20" s="163"/>
      <c r="K20" s="6" t="s">
        <v>321</v>
      </c>
      <c r="L20" s="103" t="s">
        <v>322</v>
      </c>
      <c r="M20" s="103"/>
      <c r="N20" s="62"/>
    </row>
    <row r="21" spans="1:14" ht="15">
      <c r="A21" s="8">
        <v>50.29</v>
      </c>
      <c r="B21" s="8">
        <v>53.34</v>
      </c>
      <c r="C21" s="8">
        <v>3.05</v>
      </c>
      <c r="D21" s="1"/>
      <c r="E21" s="6">
        <v>2.7</v>
      </c>
      <c r="F21" s="102">
        <f t="shared" si="0"/>
        <v>88.52459016393443</v>
      </c>
      <c r="G21" s="6">
        <v>2.19</v>
      </c>
      <c r="H21" s="102">
        <f t="shared" si="1"/>
        <v>71.8032786885246</v>
      </c>
      <c r="I21" s="102"/>
      <c r="J21" s="163"/>
      <c r="K21" s="6" t="s">
        <v>321</v>
      </c>
      <c r="L21" s="103" t="s">
        <v>322</v>
      </c>
      <c r="M21" s="103"/>
      <c r="N21" s="62"/>
    </row>
    <row r="22" spans="1:14" ht="15">
      <c r="A22" s="8">
        <v>53.34</v>
      </c>
      <c r="B22" s="8">
        <v>56.39</v>
      </c>
      <c r="C22" s="8">
        <v>3.05</v>
      </c>
      <c r="D22" s="1"/>
      <c r="E22" s="6">
        <v>2.74</v>
      </c>
      <c r="F22" s="102">
        <f t="shared" si="0"/>
        <v>89.83606557377051</v>
      </c>
      <c r="G22" s="6">
        <v>2.13</v>
      </c>
      <c r="H22" s="102">
        <f t="shared" si="1"/>
        <v>69.83606557377048</v>
      </c>
      <c r="I22" s="102"/>
      <c r="J22" s="163"/>
      <c r="K22" s="6" t="s">
        <v>324</v>
      </c>
      <c r="L22" s="103" t="s">
        <v>325</v>
      </c>
      <c r="M22" s="103"/>
      <c r="N22" s="62"/>
    </row>
    <row r="23" spans="1:14" ht="15">
      <c r="A23" s="8">
        <v>56.39</v>
      </c>
      <c r="B23" s="8">
        <v>59.44</v>
      </c>
      <c r="C23" s="8">
        <v>3.05</v>
      </c>
      <c r="D23" s="1"/>
      <c r="E23" s="6">
        <v>3</v>
      </c>
      <c r="F23" s="102">
        <f t="shared" si="0"/>
        <v>98.36065573770493</v>
      </c>
      <c r="G23" s="6">
        <v>2.1</v>
      </c>
      <c r="H23" s="102">
        <f t="shared" si="1"/>
        <v>68.85245901639345</v>
      </c>
      <c r="I23" s="102"/>
      <c r="J23" s="163"/>
      <c r="K23" s="6" t="s">
        <v>321</v>
      </c>
      <c r="L23" s="103" t="s">
        <v>322</v>
      </c>
      <c r="M23" s="103"/>
      <c r="N23" s="62"/>
    </row>
    <row r="24" spans="1:14" ht="15">
      <c r="A24" s="8">
        <v>59.44</v>
      </c>
      <c r="B24" s="8">
        <v>62.48</v>
      </c>
      <c r="C24" s="8">
        <v>3.04</v>
      </c>
      <c r="D24" s="1"/>
      <c r="E24" s="6">
        <v>2.71</v>
      </c>
      <c r="F24" s="6">
        <f t="shared" si="0"/>
        <v>89.14473684210526</v>
      </c>
      <c r="G24" s="6">
        <v>1.74</v>
      </c>
      <c r="H24" s="102">
        <f t="shared" si="1"/>
        <v>57.23684210526315</v>
      </c>
      <c r="I24" s="102"/>
      <c r="J24" s="163"/>
      <c r="K24" s="6" t="s">
        <v>321</v>
      </c>
      <c r="L24" s="103" t="s">
        <v>322</v>
      </c>
      <c r="M24" s="103"/>
      <c r="N24" s="62"/>
    </row>
    <row r="25" spans="1:14" ht="15">
      <c r="A25" s="8">
        <v>62.48</v>
      </c>
      <c r="B25" s="8">
        <v>65.53</v>
      </c>
      <c r="C25" s="8">
        <v>3.05</v>
      </c>
      <c r="D25" s="1"/>
      <c r="E25" s="6">
        <v>2.93</v>
      </c>
      <c r="F25" s="6">
        <f t="shared" si="0"/>
        <v>96.06557377049182</v>
      </c>
      <c r="G25" s="6">
        <v>2.06</v>
      </c>
      <c r="H25" s="102">
        <f t="shared" si="1"/>
        <v>67.54098360655738</v>
      </c>
      <c r="I25" s="102"/>
      <c r="J25" s="171"/>
      <c r="K25" s="6" t="s">
        <v>321</v>
      </c>
      <c r="L25" s="103" t="s">
        <v>325</v>
      </c>
      <c r="M25" s="103"/>
      <c r="N25" s="62"/>
    </row>
    <row r="26" spans="1:14" ht="15">
      <c r="A26" s="8">
        <v>65.53</v>
      </c>
      <c r="B26" s="8">
        <v>67.06</v>
      </c>
      <c r="C26" s="8">
        <v>1.53</v>
      </c>
      <c r="D26" s="1"/>
      <c r="E26" s="6">
        <v>1.53</v>
      </c>
      <c r="F26" s="6">
        <f t="shared" si="0"/>
        <v>100</v>
      </c>
      <c r="G26" s="6">
        <v>0.96</v>
      </c>
      <c r="H26" s="102">
        <f t="shared" si="1"/>
        <v>62.745098039215684</v>
      </c>
      <c r="I26" s="102"/>
      <c r="J26" s="163"/>
      <c r="K26" s="6" t="s">
        <v>321</v>
      </c>
      <c r="L26" s="103" t="s">
        <v>325</v>
      </c>
      <c r="M26" s="103"/>
      <c r="N26" s="62"/>
    </row>
    <row r="27" spans="1:14" ht="15">
      <c r="A27" s="8">
        <v>67.06</v>
      </c>
      <c r="B27" s="8">
        <v>70.1</v>
      </c>
      <c r="C27" s="8">
        <v>3.04</v>
      </c>
      <c r="D27" s="1"/>
      <c r="E27" s="6">
        <v>2.84</v>
      </c>
      <c r="F27" s="6">
        <f t="shared" si="0"/>
        <v>93.42105263157893</v>
      </c>
      <c r="G27" s="6">
        <v>2.17</v>
      </c>
      <c r="H27" s="102">
        <f t="shared" si="1"/>
        <v>71.38157894736842</v>
      </c>
      <c r="I27" s="102"/>
      <c r="J27" s="163"/>
      <c r="K27" s="6" t="s">
        <v>321</v>
      </c>
      <c r="L27" s="103" t="s">
        <v>322</v>
      </c>
      <c r="M27" s="103"/>
      <c r="N27" s="62"/>
    </row>
    <row r="28" spans="1:14" ht="15">
      <c r="A28" s="8">
        <v>70.1</v>
      </c>
      <c r="B28" s="8">
        <v>73.15</v>
      </c>
      <c r="C28" s="8">
        <v>3.05</v>
      </c>
      <c r="D28" s="1"/>
      <c r="E28" s="6">
        <v>2.91</v>
      </c>
      <c r="F28" s="6">
        <f t="shared" si="0"/>
        <v>95.40983606557378</v>
      </c>
      <c r="G28" s="6">
        <v>1.89</v>
      </c>
      <c r="H28" s="102">
        <f t="shared" si="1"/>
        <v>61.967213114754095</v>
      </c>
      <c r="I28" s="102"/>
      <c r="J28" s="163"/>
      <c r="K28" s="6" t="s">
        <v>321</v>
      </c>
      <c r="L28" s="103" t="s">
        <v>322</v>
      </c>
      <c r="M28" s="103"/>
      <c r="N28" s="62"/>
    </row>
    <row r="29" spans="1:14" ht="15">
      <c r="A29" s="8">
        <v>73.15</v>
      </c>
      <c r="B29" s="8">
        <v>76.2</v>
      </c>
      <c r="C29" s="8">
        <v>3.05</v>
      </c>
      <c r="D29" s="1"/>
      <c r="E29" s="6">
        <v>2.73</v>
      </c>
      <c r="F29" s="6">
        <f t="shared" si="0"/>
        <v>89.50819672131148</v>
      </c>
      <c r="G29" s="6">
        <v>1.36</v>
      </c>
      <c r="H29" s="102">
        <f t="shared" si="1"/>
        <v>44.590163934426236</v>
      </c>
      <c r="I29" s="102"/>
      <c r="J29" s="163"/>
      <c r="K29" s="6" t="s">
        <v>321</v>
      </c>
      <c r="L29" s="103" t="s">
        <v>322</v>
      </c>
      <c r="M29" s="103"/>
      <c r="N29" s="62"/>
    </row>
    <row r="30" spans="1:14" ht="15">
      <c r="A30" s="8">
        <v>76.2</v>
      </c>
      <c r="B30" s="8">
        <v>79.25</v>
      </c>
      <c r="C30" s="8">
        <v>3.05</v>
      </c>
      <c r="D30" s="1"/>
      <c r="E30" s="6">
        <v>2.86</v>
      </c>
      <c r="F30" s="6">
        <f t="shared" si="0"/>
        <v>93.77049180327869</v>
      </c>
      <c r="G30" s="6">
        <v>2.28</v>
      </c>
      <c r="H30" s="102">
        <f t="shared" si="1"/>
        <v>74.75409836065575</v>
      </c>
      <c r="I30" s="102"/>
      <c r="J30" s="163"/>
      <c r="K30" s="6" t="s">
        <v>321</v>
      </c>
      <c r="L30" s="103" t="s">
        <v>325</v>
      </c>
      <c r="M30" s="103"/>
      <c r="N30" s="62"/>
    </row>
    <row r="31" spans="1:14" ht="15">
      <c r="A31" s="8">
        <v>79.25</v>
      </c>
      <c r="B31" s="8">
        <v>82.3</v>
      </c>
      <c r="C31" s="8">
        <v>3.05</v>
      </c>
      <c r="D31" s="1"/>
      <c r="E31" s="6">
        <v>3.04</v>
      </c>
      <c r="F31" s="6">
        <f t="shared" si="0"/>
        <v>99.672131147541</v>
      </c>
      <c r="G31" s="6">
        <v>2.54</v>
      </c>
      <c r="H31" s="102">
        <f t="shared" si="1"/>
        <v>83.27868852459017</v>
      </c>
      <c r="I31" s="172"/>
      <c r="J31" s="173"/>
      <c r="K31" s="6" t="s">
        <v>321</v>
      </c>
      <c r="L31" s="103" t="s">
        <v>322</v>
      </c>
      <c r="M31" s="103"/>
      <c r="N31" s="62"/>
    </row>
    <row r="32" spans="1:14" ht="15">
      <c r="A32" s="8">
        <v>82.3</v>
      </c>
      <c r="B32" s="8">
        <v>85.34</v>
      </c>
      <c r="C32" s="8">
        <v>3.04</v>
      </c>
      <c r="D32" s="1"/>
      <c r="E32" s="6">
        <v>2.9</v>
      </c>
      <c r="F32" s="6">
        <f t="shared" si="0"/>
        <v>95.39473684210526</v>
      </c>
      <c r="G32" s="6">
        <v>2.1</v>
      </c>
      <c r="H32" s="102">
        <f t="shared" si="1"/>
        <v>69.07894736842105</v>
      </c>
      <c r="I32" s="172"/>
      <c r="J32" s="173"/>
      <c r="K32" s="6" t="s">
        <v>321</v>
      </c>
      <c r="L32" s="103" t="s">
        <v>325</v>
      </c>
      <c r="M32" s="103"/>
      <c r="N32" s="62"/>
    </row>
    <row r="33" spans="1:14" ht="15">
      <c r="A33" s="8">
        <v>85.34</v>
      </c>
      <c r="B33" s="8">
        <v>88.39</v>
      </c>
      <c r="C33" s="8">
        <v>3.05</v>
      </c>
      <c r="D33" s="1"/>
      <c r="E33" s="6">
        <v>2.94</v>
      </c>
      <c r="F33" s="6">
        <f t="shared" si="0"/>
        <v>96.39344262295081</v>
      </c>
      <c r="G33" s="6">
        <v>2.29</v>
      </c>
      <c r="H33" s="102">
        <f t="shared" si="1"/>
        <v>75.08196721311477</v>
      </c>
      <c r="I33" s="102"/>
      <c r="J33" s="163"/>
      <c r="K33" s="6" t="s">
        <v>321</v>
      </c>
      <c r="L33" s="103" t="s">
        <v>322</v>
      </c>
      <c r="M33" s="103"/>
      <c r="N33" s="62"/>
    </row>
    <row r="34" spans="1:14" ht="15">
      <c r="A34" s="8">
        <v>88.39</v>
      </c>
      <c r="B34" s="8">
        <v>89.31</v>
      </c>
      <c r="C34" s="8">
        <v>0.92</v>
      </c>
      <c r="D34" s="1"/>
      <c r="E34" s="6">
        <v>0.92</v>
      </c>
      <c r="F34" s="6">
        <f t="shared" si="0"/>
        <v>100</v>
      </c>
      <c r="G34" s="6">
        <v>0.62</v>
      </c>
      <c r="H34" s="102">
        <f t="shared" si="1"/>
        <v>67.3913043478261</v>
      </c>
      <c r="I34" s="102"/>
      <c r="J34" s="163"/>
      <c r="K34" s="6" t="s">
        <v>321</v>
      </c>
      <c r="L34" s="103" t="s">
        <v>322</v>
      </c>
      <c r="M34" s="103"/>
      <c r="N34" s="62"/>
    </row>
    <row r="35" spans="1:14" ht="15">
      <c r="A35" s="8">
        <v>89.31</v>
      </c>
      <c r="B35" s="8">
        <v>91.44</v>
      </c>
      <c r="C35" s="8">
        <v>2.13</v>
      </c>
      <c r="D35" s="1"/>
      <c r="E35" s="6">
        <v>1.79</v>
      </c>
      <c r="F35" s="6">
        <f t="shared" si="0"/>
        <v>84.03755868544602</v>
      </c>
      <c r="G35" s="6">
        <v>1.37</v>
      </c>
      <c r="H35" s="102">
        <f t="shared" si="1"/>
        <v>64.31924882629109</v>
      </c>
      <c r="I35" s="102"/>
      <c r="J35" s="163"/>
      <c r="K35" s="6" t="s">
        <v>321</v>
      </c>
      <c r="L35" s="103" t="s">
        <v>322</v>
      </c>
      <c r="M35" s="103"/>
      <c r="N35" s="62"/>
    </row>
    <row r="36" spans="1:14" ht="15">
      <c r="A36" s="8">
        <v>91.44</v>
      </c>
      <c r="B36" s="121">
        <v>94.49</v>
      </c>
      <c r="C36" s="8">
        <v>3.05</v>
      </c>
      <c r="D36" s="1"/>
      <c r="E36" s="6">
        <v>2.85</v>
      </c>
      <c r="F36" s="6">
        <f t="shared" si="0"/>
        <v>93.44262295081968</v>
      </c>
      <c r="G36" s="6">
        <v>2.23</v>
      </c>
      <c r="H36" s="102">
        <f t="shared" si="1"/>
        <v>73.11475409836066</v>
      </c>
      <c r="I36" s="102"/>
      <c r="J36" s="163"/>
      <c r="K36" s="6" t="s">
        <v>321</v>
      </c>
      <c r="L36" s="103" t="s">
        <v>322</v>
      </c>
      <c r="M36" s="103"/>
      <c r="N36" s="62"/>
    </row>
    <row r="37" spans="1:13" ht="12.75">
      <c r="A37" s="121">
        <v>94.49</v>
      </c>
      <c r="B37" s="122">
        <v>97.54</v>
      </c>
      <c r="C37" s="8">
        <v>3.05</v>
      </c>
      <c r="E37" s="6">
        <v>2.78</v>
      </c>
      <c r="F37" s="6">
        <f t="shared" si="0"/>
        <v>91.14754098360656</v>
      </c>
      <c r="G37" s="126">
        <v>2.32</v>
      </c>
      <c r="H37" s="102">
        <f t="shared" si="1"/>
        <v>76.0655737704918</v>
      </c>
      <c r="I37" s="174"/>
      <c r="J37" s="175"/>
      <c r="K37" s="6" t="s">
        <v>321</v>
      </c>
      <c r="L37" s="168" t="s">
        <v>325</v>
      </c>
      <c r="M37" s="103"/>
    </row>
    <row r="38" spans="1:13" ht="12.75">
      <c r="A38" s="122">
        <v>97.54</v>
      </c>
      <c r="B38" s="122">
        <v>100.58</v>
      </c>
      <c r="C38" s="8">
        <v>3.04</v>
      </c>
      <c r="E38" s="126">
        <v>2.79</v>
      </c>
      <c r="F38" s="6">
        <f t="shared" si="0"/>
        <v>91.77631578947368</v>
      </c>
      <c r="G38" s="176">
        <v>1.74</v>
      </c>
      <c r="H38" s="102">
        <f t="shared" si="1"/>
        <v>57.23684210526315</v>
      </c>
      <c r="I38" s="177"/>
      <c r="J38" s="175"/>
      <c r="K38" s="6" t="s">
        <v>321</v>
      </c>
      <c r="L38" s="168" t="s">
        <v>322</v>
      </c>
      <c r="M38" s="103"/>
    </row>
    <row r="39" spans="1:13" ht="12.75">
      <c r="A39" s="122">
        <v>100.58</v>
      </c>
      <c r="B39" s="122">
        <v>103.63</v>
      </c>
      <c r="C39" s="8">
        <v>3.05</v>
      </c>
      <c r="E39" s="127">
        <v>2.81</v>
      </c>
      <c r="F39" s="6">
        <f t="shared" si="0"/>
        <v>92.13114754098362</v>
      </c>
      <c r="G39" s="176">
        <v>2.4</v>
      </c>
      <c r="H39" s="102">
        <f t="shared" si="1"/>
        <v>78.68852459016394</v>
      </c>
      <c r="I39" s="177"/>
      <c r="J39" s="175"/>
      <c r="K39" s="6" t="s">
        <v>321</v>
      </c>
      <c r="L39" s="168" t="s">
        <v>325</v>
      </c>
      <c r="M39" s="103"/>
    </row>
    <row r="40" spans="1:13" ht="12.75">
      <c r="A40" s="122">
        <v>103.63</v>
      </c>
      <c r="B40" s="122">
        <v>106.68</v>
      </c>
      <c r="C40" s="8">
        <v>3.05</v>
      </c>
      <c r="E40" s="127">
        <v>2.97</v>
      </c>
      <c r="F40" s="6">
        <f t="shared" si="0"/>
        <v>97.37704918032787</v>
      </c>
      <c r="G40" s="176">
        <v>2.67</v>
      </c>
      <c r="H40" s="102">
        <f t="shared" si="1"/>
        <v>87.54098360655738</v>
      </c>
      <c r="I40" s="177"/>
      <c r="J40" s="175"/>
      <c r="K40" s="6" t="s">
        <v>321</v>
      </c>
      <c r="L40" s="168" t="s">
        <v>325</v>
      </c>
      <c r="M40" s="103"/>
    </row>
    <row r="41" spans="1:13" ht="12.75">
      <c r="A41" s="122">
        <v>106.68</v>
      </c>
      <c r="B41" s="8">
        <v>109.73</v>
      </c>
      <c r="C41" s="8">
        <v>3.05</v>
      </c>
      <c r="D41" s="1"/>
      <c r="E41" s="6">
        <v>2.54</v>
      </c>
      <c r="F41" s="6">
        <f t="shared" si="0"/>
        <v>83.27868852459017</v>
      </c>
      <c r="G41" s="6">
        <v>2.21</v>
      </c>
      <c r="H41" s="102">
        <f t="shared" si="1"/>
        <v>72.45901639344262</v>
      </c>
      <c r="I41" s="102"/>
      <c r="J41" s="163"/>
      <c r="K41" s="6" t="s">
        <v>321</v>
      </c>
      <c r="L41" s="103" t="s">
        <v>322</v>
      </c>
      <c r="M41" s="103"/>
    </row>
    <row r="42" spans="1:13" ht="12.75">
      <c r="A42" s="8">
        <v>109.73</v>
      </c>
      <c r="B42" s="8">
        <v>112.78</v>
      </c>
      <c r="C42" s="8">
        <v>3.06</v>
      </c>
      <c r="D42" s="1"/>
      <c r="E42" s="6">
        <v>2.9</v>
      </c>
      <c r="F42" s="6">
        <f t="shared" si="0"/>
        <v>94.77124183006535</v>
      </c>
      <c r="G42" s="6">
        <v>2.21</v>
      </c>
      <c r="H42" s="102">
        <f t="shared" si="1"/>
        <v>72.22222222222221</v>
      </c>
      <c r="I42" s="102"/>
      <c r="J42" s="163"/>
      <c r="K42" s="6" t="s">
        <v>321</v>
      </c>
      <c r="L42" s="103" t="s">
        <v>322</v>
      </c>
      <c r="M42" s="103"/>
    </row>
    <row r="43" spans="1:13" ht="12.75">
      <c r="A43" s="8">
        <v>112.78</v>
      </c>
      <c r="B43" s="121">
        <v>115.82</v>
      </c>
      <c r="C43" s="8">
        <v>3.04</v>
      </c>
      <c r="D43" s="1"/>
      <c r="E43" s="6">
        <v>2.91</v>
      </c>
      <c r="F43" s="6">
        <f t="shared" si="0"/>
        <v>95.72368421052632</v>
      </c>
      <c r="G43" s="6">
        <v>2.44</v>
      </c>
      <c r="H43" s="102">
        <f t="shared" si="1"/>
        <v>80.26315789473684</v>
      </c>
      <c r="I43" s="102"/>
      <c r="J43" s="163"/>
      <c r="K43" s="6" t="s">
        <v>321</v>
      </c>
      <c r="L43" s="103" t="s">
        <v>325</v>
      </c>
      <c r="M43" s="103"/>
    </row>
    <row r="44" spans="1:13" ht="12.75">
      <c r="A44" s="121">
        <v>115.82</v>
      </c>
      <c r="B44" s="122">
        <v>118.87</v>
      </c>
      <c r="C44" s="8">
        <v>3.05</v>
      </c>
      <c r="E44" s="6">
        <v>2.92</v>
      </c>
      <c r="F44" s="6">
        <f t="shared" si="0"/>
        <v>95.73770491803279</v>
      </c>
      <c r="G44" s="126">
        <v>2.6</v>
      </c>
      <c r="H44" s="102">
        <f t="shared" si="1"/>
        <v>85.24590163934427</v>
      </c>
      <c r="I44" s="174"/>
      <c r="J44" s="175"/>
      <c r="K44" s="6" t="s">
        <v>321</v>
      </c>
      <c r="L44" s="168" t="s">
        <v>322</v>
      </c>
      <c r="M44" s="103"/>
    </row>
    <row r="45" spans="1:13" ht="12.75">
      <c r="A45" s="122">
        <v>118.87</v>
      </c>
      <c r="B45" s="122">
        <v>121.92</v>
      </c>
      <c r="C45" s="8">
        <v>3.05</v>
      </c>
      <c r="E45" s="126">
        <v>2.82</v>
      </c>
      <c r="F45" s="6">
        <f t="shared" si="0"/>
        <v>92.45901639344262</v>
      </c>
      <c r="G45" s="176">
        <v>2.29</v>
      </c>
      <c r="H45" s="102">
        <f t="shared" si="1"/>
        <v>75.08196721311477</v>
      </c>
      <c r="I45" s="177"/>
      <c r="J45" s="175"/>
      <c r="K45" s="6" t="s">
        <v>321</v>
      </c>
      <c r="L45" s="168" t="s">
        <v>322</v>
      </c>
      <c r="M45" s="103"/>
    </row>
    <row r="46" spans="1:13" ht="12.75">
      <c r="A46" s="122">
        <v>121.92</v>
      </c>
      <c r="B46" s="122">
        <v>124.97</v>
      </c>
      <c r="C46" s="8">
        <v>3.05</v>
      </c>
      <c r="E46" s="127">
        <v>2.8</v>
      </c>
      <c r="F46" s="6">
        <f t="shared" si="0"/>
        <v>91.80327868852459</v>
      </c>
      <c r="G46" s="176">
        <v>2.56</v>
      </c>
      <c r="H46" s="102">
        <f t="shared" si="1"/>
        <v>83.9344262295082</v>
      </c>
      <c r="I46" s="177"/>
      <c r="J46" s="175"/>
      <c r="K46" s="6" t="s">
        <v>321</v>
      </c>
      <c r="L46" s="168" t="s">
        <v>322</v>
      </c>
      <c r="M46" s="103"/>
    </row>
    <row r="47" spans="1:13" ht="12.75">
      <c r="A47" s="122">
        <v>124.97</v>
      </c>
      <c r="B47" s="122">
        <v>128.02</v>
      </c>
      <c r="C47" s="8">
        <v>3.05</v>
      </c>
      <c r="E47" s="127">
        <v>2.86</v>
      </c>
      <c r="F47" s="6">
        <f t="shared" si="0"/>
        <v>93.77049180327869</v>
      </c>
      <c r="G47" s="176">
        <v>1.85</v>
      </c>
      <c r="H47" s="102">
        <f t="shared" si="1"/>
        <v>60.655737704918046</v>
      </c>
      <c r="I47" s="177"/>
      <c r="J47" s="175"/>
      <c r="K47" s="6" t="s">
        <v>321</v>
      </c>
      <c r="L47" s="168" t="s">
        <v>325</v>
      </c>
      <c r="M47" s="103"/>
    </row>
    <row r="48" spans="1:13" ht="12.75">
      <c r="A48" s="122">
        <v>128.02</v>
      </c>
      <c r="B48" s="122">
        <v>131.06</v>
      </c>
      <c r="C48" s="8">
        <v>3.04</v>
      </c>
      <c r="E48" s="127">
        <v>2.91</v>
      </c>
      <c r="F48" s="6">
        <f t="shared" si="0"/>
        <v>95.72368421052632</v>
      </c>
      <c r="G48" s="176">
        <v>2.72</v>
      </c>
      <c r="H48" s="102">
        <f t="shared" si="1"/>
        <v>89.47368421052632</v>
      </c>
      <c r="I48" s="177"/>
      <c r="J48" s="178"/>
      <c r="K48" s="6" t="s">
        <v>321</v>
      </c>
      <c r="L48" s="168" t="s">
        <v>325</v>
      </c>
      <c r="M48" s="103"/>
    </row>
    <row r="49" spans="1:13" ht="12.75">
      <c r="A49" s="122">
        <v>131.06</v>
      </c>
      <c r="B49" s="123">
        <v>134.12</v>
      </c>
      <c r="C49" s="8">
        <v>3.06</v>
      </c>
      <c r="D49" s="177"/>
      <c r="E49" s="179">
        <v>2.99</v>
      </c>
      <c r="F49" s="6">
        <f t="shared" si="0"/>
        <v>97.71241830065361</v>
      </c>
      <c r="G49" s="127">
        <v>2.75</v>
      </c>
      <c r="H49" s="102">
        <f t="shared" si="1"/>
        <v>89.86928104575163</v>
      </c>
      <c r="I49" s="177"/>
      <c r="J49" s="175"/>
      <c r="K49" s="6" t="s">
        <v>321</v>
      </c>
      <c r="L49" s="168" t="s">
        <v>325</v>
      </c>
      <c r="M49" s="103"/>
    </row>
    <row r="50" spans="1:14" ht="75" customHeight="1">
      <c r="A50" s="57" t="s">
        <v>8</v>
      </c>
      <c r="B50" s="57" t="s">
        <v>9</v>
      </c>
      <c r="C50" s="57" t="s">
        <v>10</v>
      </c>
      <c r="D50" s="58"/>
      <c r="E50" s="64" t="s">
        <v>11</v>
      </c>
      <c r="F50" s="66" t="s">
        <v>36</v>
      </c>
      <c r="G50" s="57" t="s">
        <v>14</v>
      </c>
      <c r="H50" s="67" t="s">
        <v>37</v>
      </c>
      <c r="I50" s="58"/>
      <c r="J50" s="59" t="s">
        <v>21</v>
      </c>
      <c r="K50" s="60" t="s">
        <v>16</v>
      </c>
      <c r="L50" s="60" t="s">
        <v>15</v>
      </c>
      <c r="M50" s="58"/>
      <c r="N50" s="61" t="s">
        <v>26</v>
      </c>
    </row>
    <row r="51" spans="1:13" ht="12.75">
      <c r="A51" s="123">
        <v>134.12</v>
      </c>
      <c r="B51" s="123">
        <v>137.16</v>
      </c>
      <c r="C51" s="8">
        <v>3.04</v>
      </c>
      <c r="D51" s="177"/>
      <c r="E51" s="180">
        <v>3.04</v>
      </c>
      <c r="F51" s="6">
        <f t="shared" si="0"/>
        <v>100</v>
      </c>
      <c r="G51" s="176">
        <v>2.74</v>
      </c>
      <c r="H51" s="102">
        <f t="shared" si="1"/>
        <v>90.13157894736842</v>
      </c>
      <c r="I51" s="177"/>
      <c r="J51" s="175"/>
      <c r="K51" s="6" t="s">
        <v>321</v>
      </c>
      <c r="L51" s="168" t="s">
        <v>322</v>
      </c>
      <c r="M51" s="103"/>
    </row>
    <row r="52" spans="1:13" ht="12.75">
      <c r="A52" s="123">
        <v>137.16</v>
      </c>
      <c r="B52" s="124">
        <v>140.21</v>
      </c>
      <c r="C52" s="8">
        <v>3.05</v>
      </c>
      <c r="E52" s="128">
        <v>2.94</v>
      </c>
      <c r="F52" s="6">
        <f t="shared" si="0"/>
        <v>96.39344262295081</v>
      </c>
      <c r="G52" s="128">
        <v>2.75</v>
      </c>
      <c r="H52" s="102">
        <f t="shared" si="1"/>
        <v>90.1639344262295</v>
      </c>
      <c r="I52" s="177"/>
      <c r="K52" s="6" t="s">
        <v>321</v>
      </c>
      <c r="L52" s="168" t="s">
        <v>322</v>
      </c>
      <c r="M52" s="103"/>
    </row>
    <row r="53" spans="1:13" ht="12.75">
      <c r="A53" s="124">
        <v>140.21</v>
      </c>
      <c r="B53" s="124">
        <v>143.26</v>
      </c>
      <c r="C53" s="8">
        <v>3.05</v>
      </c>
      <c r="E53" s="128">
        <v>2.87</v>
      </c>
      <c r="F53" s="6">
        <f t="shared" si="0"/>
        <v>94.09836065573771</v>
      </c>
      <c r="G53" s="128">
        <v>2.38</v>
      </c>
      <c r="H53" s="102">
        <f t="shared" si="1"/>
        <v>78.0327868852459</v>
      </c>
      <c r="K53" s="6" t="s">
        <v>321</v>
      </c>
      <c r="L53" s="103" t="s">
        <v>322</v>
      </c>
      <c r="M53" s="103"/>
    </row>
    <row r="54" spans="1:13" ht="12.75">
      <c r="A54" s="124">
        <v>143.26</v>
      </c>
      <c r="B54" s="124">
        <v>146.3</v>
      </c>
      <c r="C54" s="8">
        <v>3.04</v>
      </c>
      <c r="E54" s="128">
        <v>2.94</v>
      </c>
      <c r="F54" s="6">
        <f t="shared" si="0"/>
        <v>96.71052631578947</v>
      </c>
      <c r="G54" s="128">
        <v>2.38</v>
      </c>
      <c r="H54" s="102">
        <f t="shared" si="1"/>
        <v>78.28947368421052</v>
      </c>
      <c r="K54" s="6" t="s">
        <v>321</v>
      </c>
      <c r="L54" s="103" t="s">
        <v>322</v>
      </c>
      <c r="M54" s="103"/>
    </row>
    <row r="55" spans="1:13" ht="12.75">
      <c r="A55" s="124">
        <v>146.3</v>
      </c>
      <c r="B55" s="124">
        <v>147.83</v>
      </c>
      <c r="C55" s="8">
        <v>1.53</v>
      </c>
      <c r="E55" s="128">
        <v>1.47</v>
      </c>
      <c r="F55" s="6">
        <f t="shared" si="0"/>
        <v>96.078431372549</v>
      </c>
      <c r="G55" s="128">
        <v>1.21</v>
      </c>
      <c r="H55" s="102">
        <f t="shared" si="1"/>
        <v>79.08496732026144</v>
      </c>
      <c r="K55" s="6" t="s">
        <v>321</v>
      </c>
      <c r="L55" s="103" t="s">
        <v>325</v>
      </c>
      <c r="M55" s="103"/>
    </row>
    <row r="56" spans="1:13" ht="12.75">
      <c r="A56" s="124">
        <v>147.83</v>
      </c>
      <c r="B56" s="124">
        <v>149.35</v>
      </c>
      <c r="C56" s="8">
        <v>1.52</v>
      </c>
      <c r="E56" s="128">
        <v>1.52</v>
      </c>
      <c r="F56" s="6">
        <f t="shared" si="0"/>
        <v>100</v>
      </c>
      <c r="G56" s="128">
        <v>1.39</v>
      </c>
      <c r="H56" s="102">
        <f t="shared" si="1"/>
        <v>91.44736842105262</v>
      </c>
      <c r="K56" s="6" t="s">
        <v>321</v>
      </c>
      <c r="L56" s="103" t="s">
        <v>322</v>
      </c>
      <c r="M56" s="103"/>
    </row>
    <row r="57" spans="1:13" ht="12.75">
      <c r="A57" s="124">
        <v>149.35</v>
      </c>
      <c r="B57" s="124">
        <v>150.88</v>
      </c>
      <c r="C57" s="8">
        <v>1.53</v>
      </c>
      <c r="E57" s="128">
        <v>1.44</v>
      </c>
      <c r="F57" s="6">
        <f t="shared" si="0"/>
        <v>94.11764705882352</v>
      </c>
      <c r="G57" s="128">
        <v>1.24</v>
      </c>
      <c r="H57" s="102">
        <f t="shared" si="1"/>
        <v>81.04575163398692</v>
      </c>
      <c r="K57" s="6" t="s">
        <v>321</v>
      </c>
      <c r="L57" s="103" t="s">
        <v>322</v>
      </c>
      <c r="M57" s="103"/>
    </row>
    <row r="58" spans="1:13" ht="12.75">
      <c r="A58" s="124">
        <v>150.88</v>
      </c>
      <c r="B58" s="124">
        <v>153.92</v>
      </c>
      <c r="C58" s="8">
        <v>3.04</v>
      </c>
      <c r="E58" s="128">
        <v>2.92</v>
      </c>
      <c r="F58" s="6">
        <f t="shared" si="0"/>
        <v>96.05263157894737</v>
      </c>
      <c r="G58" s="128">
        <v>2.8</v>
      </c>
      <c r="H58" s="102">
        <f t="shared" si="1"/>
        <v>92.10526315789474</v>
      </c>
      <c r="K58" s="6" t="s">
        <v>321</v>
      </c>
      <c r="L58" s="103" t="s">
        <v>322</v>
      </c>
      <c r="M58" s="103"/>
    </row>
    <row r="59" spans="1:13" ht="12.75">
      <c r="A59" s="124">
        <v>153.92</v>
      </c>
      <c r="B59" s="124">
        <v>156.97</v>
      </c>
      <c r="C59" s="8">
        <v>3.05</v>
      </c>
      <c r="E59" s="138">
        <v>3</v>
      </c>
      <c r="F59" s="6">
        <f t="shared" si="0"/>
        <v>98.36065573770493</v>
      </c>
      <c r="G59" s="128">
        <v>2.81</v>
      </c>
      <c r="H59" s="102">
        <f t="shared" si="1"/>
        <v>92.13114754098362</v>
      </c>
      <c r="K59" s="6" t="s">
        <v>321</v>
      </c>
      <c r="L59" s="103" t="s">
        <v>325</v>
      </c>
      <c r="M59" s="103"/>
    </row>
    <row r="60" spans="1:13" ht="12.75">
      <c r="A60" s="124">
        <v>156.97</v>
      </c>
      <c r="B60" s="124">
        <v>160.02</v>
      </c>
      <c r="C60" s="8">
        <v>3.05</v>
      </c>
      <c r="E60" s="128">
        <v>2.93</v>
      </c>
      <c r="F60" s="6">
        <f t="shared" si="0"/>
        <v>96.06557377049182</v>
      </c>
      <c r="G60" s="128">
        <v>2.4</v>
      </c>
      <c r="H60" s="102">
        <f t="shared" si="1"/>
        <v>78.68852459016394</v>
      </c>
      <c r="K60" s="6" t="s">
        <v>321</v>
      </c>
      <c r="L60" s="103" t="s">
        <v>322</v>
      </c>
      <c r="M60" s="103"/>
    </row>
    <row r="61" spans="1:13" ht="12.75">
      <c r="A61" s="124">
        <v>160.02</v>
      </c>
      <c r="B61" s="124">
        <v>163.07</v>
      </c>
      <c r="C61" s="8">
        <v>3.05</v>
      </c>
      <c r="E61" s="128">
        <v>2.86</v>
      </c>
      <c r="F61" s="6">
        <f t="shared" si="0"/>
        <v>93.77049180327869</v>
      </c>
      <c r="G61" s="128">
        <v>2.65</v>
      </c>
      <c r="H61" s="102">
        <f t="shared" si="1"/>
        <v>86.88524590163935</v>
      </c>
      <c r="K61" s="6" t="s">
        <v>321</v>
      </c>
      <c r="L61" s="103" t="s">
        <v>325</v>
      </c>
      <c r="M61" s="103"/>
    </row>
    <row r="62" spans="1:13" ht="12.75">
      <c r="A62" s="124">
        <v>163.07</v>
      </c>
      <c r="B62" s="124">
        <v>166.12</v>
      </c>
      <c r="C62" s="8">
        <v>3.05</v>
      </c>
      <c r="E62" s="128">
        <v>2.98</v>
      </c>
      <c r="F62" s="6">
        <f t="shared" si="0"/>
        <v>97.70491803278689</v>
      </c>
      <c r="G62" s="128">
        <v>2.55</v>
      </c>
      <c r="H62" s="102">
        <f t="shared" si="1"/>
        <v>83.60655737704919</v>
      </c>
      <c r="K62" s="6" t="s">
        <v>321</v>
      </c>
      <c r="L62" s="103" t="s">
        <v>325</v>
      </c>
      <c r="M62" s="103"/>
    </row>
    <row r="63" spans="1:13" ht="12.75">
      <c r="A63" s="124">
        <v>166.12</v>
      </c>
      <c r="B63" s="124">
        <v>169.16</v>
      </c>
      <c r="C63" s="8">
        <v>3.04</v>
      </c>
      <c r="D63" s="1"/>
      <c r="E63" s="128">
        <v>3.02</v>
      </c>
      <c r="F63" s="6">
        <f t="shared" si="0"/>
        <v>99.3421052631579</v>
      </c>
      <c r="G63" s="128">
        <v>2.81</v>
      </c>
      <c r="H63" s="102">
        <f t="shared" si="1"/>
        <v>92.43421052631578</v>
      </c>
      <c r="I63" s="1"/>
      <c r="J63" s="1"/>
      <c r="K63" s="181" t="s">
        <v>321</v>
      </c>
      <c r="L63" s="103" t="s">
        <v>322</v>
      </c>
      <c r="M63" s="103"/>
    </row>
    <row r="64" spans="1:13" ht="12.75">
      <c r="A64" s="124">
        <v>169.16</v>
      </c>
      <c r="B64" s="124">
        <v>172.21</v>
      </c>
      <c r="C64" s="8">
        <v>3.05</v>
      </c>
      <c r="D64" s="1"/>
      <c r="E64" s="128">
        <v>2.94</v>
      </c>
      <c r="F64" s="6">
        <f t="shared" si="0"/>
        <v>96.39344262295081</v>
      </c>
      <c r="G64" s="128">
        <v>2.37</v>
      </c>
      <c r="H64" s="102">
        <f t="shared" si="1"/>
        <v>77.70491803278689</v>
      </c>
      <c r="I64" s="1"/>
      <c r="J64" s="1"/>
      <c r="K64" s="181" t="s">
        <v>321</v>
      </c>
      <c r="L64" s="103" t="s">
        <v>322</v>
      </c>
      <c r="M64" s="103"/>
    </row>
    <row r="65" spans="1:13" ht="12.75">
      <c r="A65" s="124">
        <v>172.21</v>
      </c>
      <c r="B65" s="124">
        <v>175.26</v>
      </c>
      <c r="C65" s="8">
        <v>3.05</v>
      </c>
      <c r="D65" s="1"/>
      <c r="E65" s="128">
        <v>3.05</v>
      </c>
      <c r="F65" s="6">
        <f t="shared" si="0"/>
        <v>100</v>
      </c>
      <c r="G65" s="128">
        <v>2.64</v>
      </c>
      <c r="H65" s="102">
        <f t="shared" si="1"/>
        <v>86.55737704918035</v>
      </c>
      <c r="I65" s="1"/>
      <c r="J65" s="1"/>
      <c r="K65" s="181" t="s">
        <v>321</v>
      </c>
      <c r="L65" s="103" t="s">
        <v>322</v>
      </c>
      <c r="M65" s="103"/>
    </row>
    <row r="66" spans="1:13" ht="12.75">
      <c r="A66" s="124">
        <v>175.26</v>
      </c>
      <c r="B66" s="124">
        <v>178.31</v>
      </c>
      <c r="C66" s="8">
        <v>3.05</v>
      </c>
      <c r="D66" s="1"/>
      <c r="E66" s="128">
        <v>3.04</v>
      </c>
      <c r="F66" s="6">
        <f t="shared" si="0"/>
        <v>99.672131147541</v>
      </c>
      <c r="G66" s="128">
        <v>2.98</v>
      </c>
      <c r="H66" s="102">
        <f t="shared" si="1"/>
        <v>97.70491803278689</v>
      </c>
      <c r="I66" s="1"/>
      <c r="J66" s="1"/>
      <c r="K66" s="181" t="s">
        <v>321</v>
      </c>
      <c r="L66" s="103" t="s">
        <v>322</v>
      </c>
      <c r="M66" s="103"/>
    </row>
    <row r="67" spans="1:13" ht="12.75">
      <c r="A67" s="124">
        <v>178.31</v>
      </c>
      <c r="B67" s="124">
        <v>181.36</v>
      </c>
      <c r="C67" s="8">
        <v>3.05</v>
      </c>
      <c r="D67" s="1"/>
      <c r="E67" s="128">
        <v>2.97</v>
      </c>
      <c r="F67" s="6">
        <f t="shared" si="0"/>
        <v>97.37704918032787</v>
      </c>
      <c r="G67" s="128">
        <v>2.57</v>
      </c>
      <c r="H67" s="102">
        <f t="shared" si="1"/>
        <v>84.26229508196721</v>
      </c>
      <c r="I67" s="1"/>
      <c r="J67" s="1"/>
      <c r="K67" s="181" t="s">
        <v>324</v>
      </c>
      <c r="L67" s="103" t="s">
        <v>322</v>
      </c>
      <c r="M67" s="103"/>
    </row>
    <row r="68" spans="1:13" ht="12.75">
      <c r="A68" s="124">
        <v>181.36</v>
      </c>
      <c r="B68" s="124">
        <v>184.4</v>
      </c>
      <c r="C68" s="8">
        <v>3.04</v>
      </c>
      <c r="D68" s="1"/>
      <c r="E68" s="128">
        <v>2.95</v>
      </c>
      <c r="F68" s="6">
        <f t="shared" si="0"/>
        <v>97.03947368421053</v>
      </c>
      <c r="G68" s="128">
        <v>2.19</v>
      </c>
      <c r="H68" s="102">
        <f t="shared" si="1"/>
        <v>72.03947368421052</v>
      </c>
      <c r="I68" s="1"/>
      <c r="J68" s="1"/>
      <c r="K68" s="181" t="s">
        <v>324</v>
      </c>
      <c r="L68" s="103" t="s">
        <v>325</v>
      </c>
      <c r="M68" s="103"/>
    </row>
    <row r="69" spans="1:13" ht="12.75">
      <c r="A69" s="124">
        <v>184.4</v>
      </c>
      <c r="B69" s="124">
        <v>187.45</v>
      </c>
      <c r="C69" s="8">
        <v>3.05</v>
      </c>
      <c r="D69" s="1"/>
      <c r="E69" s="128">
        <v>2.86</v>
      </c>
      <c r="F69" s="6">
        <f aca="true" t="shared" si="2" ref="F69:F100">E69/C69*100</f>
        <v>93.77049180327869</v>
      </c>
      <c r="G69" s="128">
        <v>2.45</v>
      </c>
      <c r="H69" s="102">
        <f t="shared" si="1"/>
        <v>80.32786885245903</v>
      </c>
      <c r="I69" s="1"/>
      <c r="J69" s="1"/>
      <c r="K69" s="181" t="s">
        <v>324</v>
      </c>
      <c r="L69" s="103" t="s">
        <v>325</v>
      </c>
      <c r="M69" s="103"/>
    </row>
    <row r="70" spans="1:13" ht="12.75">
      <c r="A70" s="124">
        <v>187.45</v>
      </c>
      <c r="B70" s="124">
        <v>190.5</v>
      </c>
      <c r="C70" s="8">
        <v>3.05</v>
      </c>
      <c r="D70" s="1"/>
      <c r="E70" s="128">
        <v>2.88</v>
      </c>
      <c r="F70" s="6">
        <f t="shared" si="2"/>
        <v>94.42622950819673</v>
      </c>
      <c r="G70" s="128">
        <v>2.29</v>
      </c>
      <c r="H70" s="102">
        <f aca="true" t="shared" si="3" ref="H70:H100">G70/C70*100</f>
        <v>75.08196721311477</v>
      </c>
      <c r="I70" s="1"/>
      <c r="J70" s="1"/>
      <c r="K70" s="181" t="s">
        <v>324</v>
      </c>
      <c r="L70" s="103" t="s">
        <v>322</v>
      </c>
      <c r="M70" s="103"/>
    </row>
    <row r="71" spans="1:13" ht="12.75">
      <c r="A71" s="124">
        <v>190.5</v>
      </c>
      <c r="B71" s="124">
        <v>193.55</v>
      </c>
      <c r="C71" s="8">
        <v>3.05</v>
      </c>
      <c r="D71" s="1"/>
      <c r="E71" s="128">
        <v>3.01</v>
      </c>
      <c r="F71" s="6">
        <f t="shared" si="2"/>
        <v>98.68852459016392</v>
      </c>
      <c r="G71" s="128">
        <v>2.2</v>
      </c>
      <c r="H71" s="102">
        <f t="shared" si="3"/>
        <v>72.13114754098362</v>
      </c>
      <c r="I71" s="1"/>
      <c r="J71" s="1"/>
      <c r="K71" s="181" t="s">
        <v>321</v>
      </c>
      <c r="L71" s="103" t="s">
        <v>325</v>
      </c>
      <c r="M71" s="103"/>
    </row>
    <row r="72" spans="1:13" ht="12.75">
      <c r="A72" s="124">
        <v>193.55</v>
      </c>
      <c r="B72" s="124">
        <v>196.6</v>
      </c>
      <c r="C72" s="8">
        <v>3.05</v>
      </c>
      <c r="D72" s="1"/>
      <c r="E72" s="128">
        <v>1.72</v>
      </c>
      <c r="F72" s="6">
        <f t="shared" si="2"/>
        <v>56.393442622950815</v>
      </c>
      <c r="G72" s="128">
        <v>2.49</v>
      </c>
      <c r="H72" s="102">
        <f t="shared" si="3"/>
        <v>81.63934426229508</v>
      </c>
      <c r="I72" s="1"/>
      <c r="J72" s="1"/>
      <c r="K72" s="181" t="s">
        <v>321</v>
      </c>
      <c r="L72" s="103" t="s">
        <v>325</v>
      </c>
      <c r="M72" s="103"/>
    </row>
    <row r="73" spans="1:13" ht="12.75">
      <c r="A73" s="124">
        <v>196.6</v>
      </c>
      <c r="B73" s="124">
        <v>199.64</v>
      </c>
      <c r="C73" s="8">
        <v>3.04</v>
      </c>
      <c r="D73" s="1"/>
      <c r="E73" s="128">
        <v>2.99</v>
      </c>
      <c r="F73" s="6">
        <f t="shared" si="2"/>
        <v>98.35526315789474</v>
      </c>
      <c r="G73" s="128">
        <v>2.52</v>
      </c>
      <c r="H73" s="102">
        <f t="shared" si="3"/>
        <v>82.89473684210526</v>
      </c>
      <c r="I73" s="1"/>
      <c r="J73" s="1"/>
      <c r="K73" s="181" t="s">
        <v>321</v>
      </c>
      <c r="L73" s="103" t="s">
        <v>325</v>
      </c>
      <c r="M73" s="103"/>
    </row>
    <row r="74" spans="1:13" ht="12.75">
      <c r="A74" s="124">
        <v>199.64</v>
      </c>
      <c r="B74" s="124">
        <v>201.17</v>
      </c>
      <c r="C74" s="8">
        <v>1.53</v>
      </c>
      <c r="D74" s="1"/>
      <c r="E74" s="128">
        <v>1.38</v>
      </c>
      <c r="F74" s="6">
        <f t="shared" si="2"/>
        <v>90.19607843137254</v>
      </c>
      <c r="G74" s="128">
        <v>1.13</v>
      </c>
      <c r="H74" s="102">
        <f t="shared" si="3"/>
        <v>73.85620915032679</v>
      </c>
      <c r="I74" s="1"/>
      <c r="J74" s="1"/>
      <c r="K74" s="181" t="s">
        <v>321</v>
      </c>
      <c r="L74" s="103" t="s">
        <v>325</v>
      </c>
      <c r="M74" s="103"/>
    </row>
    <row r="75" spans="1:13" ht="12.75">
      <c r="A75" s="124">
        <v>201.17</v>
      </c>
      <c r="B75" s="124">
        <v>204.22</v>
      </c>
      <c r="C75" s="8">
        <v>3.05</v>
      </c>
      <c r="D75" s="1"/>
      <c r="E75" s="128">
        <v>3.02</v>
      </c>
      <c r="F75" s="6">
        <f t="shared" si="2"/>
        <v>99.01639344262296</v>
      </c>
      <c r="G75" s="128">
        <v>2.46</v>
      </c>
      <c r="H75" s="102">
        <f t="shared" si="3"/>
        <v>80.65573770491804</v>
      </c>
      <c r="K75" s="181" t="s">
        <v>321</v>
      </c>
      <c r="L75" s="103" t="s">
        <v>325</v>
      </c>
      <c r="M75" s="103"/>
    </row>
    <row r="76" spans="1:13" ht="12.75">
      <c r="A76" s="124">
        <v>204.22</v>
      </c>
      <c r="B76" s="124">
        <v>207.26</v>
      </c>
      <c r="C76" s="8">
        <v>3.04</v>
      </c>
      <c r="D76" s="1"/>
      <c r="E76" s="128">
        <v>2.99</v>
      </c>
      <c r="F76" s="6">
        <f t="shared" si="2"/>
        <v>98.35526315789474</v>
      </c>
      <c r="G76" s="128">
        <v>2.55</v>
      </c>
      <c r="H76" s="102">
        <f t="shared" si="3"/>
        <v>83.88157894736842</v>
      </c>
      <c r="K76" s="181" t="s">
        <v>321</v>
      </c>
      <c r="L76" s="103" t="s">
        <v>325</v>
      </c>
      <c r="M76" s="103"/>
    </row>
    <row r="77" spans="1:13" ht="12.75">
      <c r="A77" s="124">
        <v>207.26</v>
      </c>
      <c r="B77" s="124">
        <v>210.31</v>
      </c>
      <c r="C77" s="8">
        <v>3.05</v>
      </c>
      <c r="D77" s="1"/>
      <c r="E77" s="128">
        <v>3</v>
      </c>
      <c r="F77" s="6">
        <f t="shared" si="2"/>
        <v>98.36065573770493</v>
      </c>
      <c r="G77" s="128">
        <v>2.18</v>
      </c>
      <c r="H77" s="102">
        <f t="shared" si="3"/>
        <v>71.47540983606558</v>
      </c>
      <c r="K77" s="181" t="s">
        <v>321</v>
      </c>
      <c r="L77" s="103" t="s">
        <v>325</v>
      </c>
      <c r="M77" s="103"/>
    </row>
    <row r="78" spans="1:13" ht="12.75">
      <c r="A78" s="124">
        <v>210.31</v>
      </c>
      <c r="B78" s="124">
        <v>213.36</v>
      </c>
      <c r="C78" s="8">
        <v>3.05</v>
      </c>
      <c r="D78" s="1"/>
      <c r="E78" s="128">
        <v>2.98</v>
      </c>
      <c r="F78" s="6">
        <f t="shared" si="2"/>
        <v>97.70491803278689</v>
      </c>
      <c r="G78" s="128">
        <v>2.44</v>
      </c>
      <c r="H78" s="102">
        <f t="shared" si="3"/>
        <v>80</v>
      </c>
      <c r="K78" s="181" t="s">
        <v>321</v>
      </c>
      <c r="L78" s="103" t="s">
        <v>325</v>
      </c>
      <c r="M78" s="103"/>
    </row>
    <row r="79" spans="1:13" ht="12.75">
      <c r="A79" s="124">
        <v>213.36</v>
      </c>
      <c r="B79" s="124">
        <v>216.41</v>
      </c>
      <c r="C79" s="8">
        <v>3.05</v>
      </c>
      <c r="D79" s="1"/>
      <c r="E79" s="128">
        <v>2.93</v>
      </c>
      <c r="F79" s="6">
        <f t="shared" si="2"/>
        <v>96.06557377049182</v>
      </c>
      <c r="G79" s="128">
        <v>2.69</v>
      </c>
      <c r="H79" s="102">
        <f t="shared" si="3"/>
        <v>88.19672131147541</v>
      </c>
      <c r="K79" s="181" t="s">
        <v>321</v>
      </c>
      <c r="L79" s="103" t="s">
        <v>325</v>
      </c>
      <c r="M79" s="103"/>
    </row>
    <row r="80" spans="1:13" ht="12.75">
      <c r="A80" s="124">
        <v>216.41</v>
      </c>
      <c r="B80" s="124">
        <v>219.46</v>
      </c>
      <c r="C80" s="8">
        <v>3.05</v>
      </c>
      <c r="D80" s="1"/>
      <c r="E80" s="128">
        <v>2.81</v>
      </c>
      <c r="F80" s="6">
        <f t="shared" si="2"/>
        <v>92.13114754098362</v>
      </c>
      <c r="G80" s="128">
        <v>2.57</v>
      </c>
      <c r="H80" s="102">
        <f t="shared" si="3"/>
        <v>84.26229508196721</v>
      </c>
      <c r="K80" s="181" t="s">
        <v>321</v>
      </c>
      <c r="L80" s="103" t="s">
        <v>322</v>
      </c>
      <c r="M80" s="103"/>
    </row>
    <row r="81" spans="1:13" ht="12.75">
      <c r="A81" s="124">
        <v>219.46</v>
      </c>
      <c r="B81" s="124">
        <v>222.5</v>
      </c>
      <c r="C81" s="8">
        <v>3.04</v>
      </c>
      <c r="D81" s="1"/>
      <c r="E81" s="128">
        <v>2.76</v>
      </c>
      <c r="F81" s="6">
        <f t="shared" si="2"/>
        <v>90.78947368421052</v>
      </c>
      <c r="G81" s="128">
        <v>1.61</v>
      </c>
      <c r="H81" s="102">
        <f t="shared" si="3"/>
        <v>52.96052631578948</v>
      </c>
      <c r="K81" s="181" t="s">
        <v>321</v>
      </c>
      <c r="L81" s="103" t="s">
        <v>325</v>
      </c>
      <c r="M81" s="103"/>
    </row>
    <row r="82" spans="1:13" ht="12.75">
      <c r="A82" s="124">
        <v>222.5</v>
      </c>
      <c r="B82" s="124">
        <v>225.55</v>
      </c>
      <c r="C82" s="8">
        <v>3.05</v>
      </c>
      <c r="D82" s="1"/>
      <c r="E82" s="128">
        <v>2.76</v>
      </c>
      <c r="F82" s="6">
        <f t="shared" si="2"/>
        <v>90.49180327868852</v>
      </c>
      <c r="G82" s="128">
        <v>1.81</v>
      </c>
      <c r="H82" s="102">
        <f t="shared" si="3"/>
        <v>59.344262295081975</v>
      </c>
      <c r="K82" s="181" t="s">
        <v>321</v>
      </c>
      <c r="L82" s="103" t="s">
        <v>325</v>
      </c>
      <c r="M82" s="103"/>
    </row>
    <row r="83" spans="1:13" ht="12.75">
      <c r="A83" s="124">
        <v>225.55</v>
      </c>
      <c r="B83" s="124">
        <v>228.6</v>
      </c>
      <c r="C83" s="8">
        <v>3.05</v>
      </c>
      <c r="D83" s="1"/>
      <c r="E83" s="128">
        <v>2.85</v>
      </c>
      <c r="F83" s="6">
        <f t="shared" si="2"/>
        <v>93.44262295081968</v>
      </c>
      <c r="G83" s="128">
        <v>1.88</v>
      </c>
      <c r="H83" s="102">
        <f t="shared" si="3"/>
        <v>61.63934426229508</v>
      </c>
      <c r="K83" s="181" t="s">
        <v>321</v>
      </c>
      <c r="L83" s="103" t="s">
        <v>325</v>
      </c>
      <c r="M83" s="103"/>
    </row>
    <row r="84" spans="1:13" ht="12.75">
      <c r="A84" s="124">
        <v>228.6</v>
      </c>
      <c r="B84" s="124">
        <v>231.65</v>
      </c>
      <c r="C84" s="8">
        <v>3.05</v>
      </c>
      <c r="D84" s="1"/>
      <c r="E84" s="128">
        <v>2.96</v>
      </c>
      <c r="F84" s="6">
        <f t="shared" si="2"/>
        <v>97.04918032786885</v>
      </c>
      <c r="G84" s="128">
        <v>2.28</v>
      </c>
      <c r="H84" s="102">
        <f t="shared" si="3"/>
        <v>74.75409836065575</v>
      </c>
      <c r="K84" s="181" t="s">
        <v>321</v>
      </c>
      <c r="L84" s="103" t="s">
        <v>325</v>
      </c>
      <c r="M84" s="103"/>
    </row>
    <row r="85" spans="1:13" ht="12.75">
      <c r="A85" s="124">
        <v>231.65</v>
      </c>
      <c r="B85" s="124">
        <v>234.7</v>
      </c>
      <c r="C85" s="8">
        <v>3.05</v>
      </c>
      <c r="D85" s="1"/>
      <c r="E85" s="128">
        <v>3.05</v>
      </c>
      <c r="F85" s="6">
        <f t="shared" si="2"/>
        <v>100</v>
      </c>
      <c r="G85" s="128">
        <v>2.5</v>
      </c>
      <c r="H85" s="102">
        <f t="shared" si="3"/>
        <v>81.9672131147541</v>
      </c>
      <c r="K85" s="181" t="s">
        <v>321</v>
      </c>
      <c r="L85" s="103" t="s">
        <v>325</v>
      </c>
      <c r="M85" s="103"/>
    </row>
    <row r="86" spans="1:13" ht="12.75">
      <c r="A86" s="124">
        <v>234.7</v>
      </c>
      <c r="B86" s="124">
        <v>237.74</v>
      </c>
      <c r="C86" s="8">
        <v>3.04</v>
      </c>
      <c r="D86" s="1"/>
      <c r="E86" s="128">
        <v>2.87</v>
      </c>
      <c r="F86" s="6">
        <f t="shared" si="2"/>
        <v>94.40789473684211</v>
      </c>
      <c r="G86" s="128">
        <v>2.23</v>
      </c>
      <c r="H86" s="102">
        <f t="shared" si="3"/>
        <v>73.35526315789474</v>
      </c>
      <c r="K86" s="181" t="s">
        <v>321</v>
      </c>
      <c r="L86" s="103" t="s">
        <v>325</v>
      </c>
      <c r="M86" s="103"/>
    </row>
    <row r="87" spans="1:13" ht="12.75">
      <c r="A87" s="124">
        <v>237.74</v>
      </c>
      <c r="B87" s="124">
        <v>240.79</v>
      </c>
      <c r="C87" s="8">
        <v>3.05</v>
      </c>
      <c r="D87" s="1"/>
      <c r="E87" s="128">
        <v>2.92</v>
      </c>
      <c r="F87" s="6">
        <f t="shared" si="2"/>
        <v>95.73770491803279</v>
      </c>
      <c r="G87" s="128">
        <v>2.23</v>
      </c>
      <c r="H87" s="102">
        <f t="shared" si="3"/>
        <v>73.11475409836066</v>
      </c>
      <c r="K87" s="181" t="s">
        <v>321</v>
      </c>
      <c r="L87" s="103" t="s">
        <v>325</v>
      </c>
      <c r="M87" s="103"/>
    </row>
    <row r="88" spans="1:13" ht="12.75">
      <c r="A88" s="124">
        <v>240.79</v>
      </c>
      <c r="B88" s="124">
        <v>243.84</v>
      </c>
      <c r="C88" s="8">
        <v>3.05</v>
      </c>
      <c r="D88" s="1"/>
      <c r="E88" s="128">
        <v>2.83</v>
      </c>
      <c r="F88" s="6">
        <f t="shared" si="2"/>
        <v>92.78688524590166</v>
      </c>
      <c r="G88" s="128">
        <v>2.36</v>
      </c>
      <c r="H88" s="102">
        <f t="shared" si="3"/>
        <v>77.37704918032787</v>
      </c>
      <c r="K88" s="181" t="s">
        <v>321</v>
      </c>
      <c r="L88" s="103" t="s">
        <v>325</v>
      </c>
      <c r="M88" s="103"/>
    </row>
    <row r="89" spans="1:13" ht="12.75">
      <c r="A89" s="124">
        <v>243.84</v>
      </c>
      <c r="B89" s="124">
        <v>246.89</v>
      </c>
      <c r="C89" s="8">
        <f>(B89-A89)</f>
        <v>3.049999999999983</v>
      </c>
      <c r="D89" s="1"/>
      <c r="E89" s="128">
        <v>3.05</v>
      </c>
      <c r="F89" s="6">
        <f t="shared" si="2"/>
        <v>100.00000000000055</v>
      </c>
      <c r="G89" s="128">
        <v>2.18</v>
      </c>
      <c r="H89" s="102">
        <f t="shared" si="3"/>
        <v>71.47540983606598</v>
      </c>
      <c r="I89" s="1"/>
      <c r="J89" s="1"/>
      <c r="K89" s="1" t="s">
        <v>324</v>
      </c>
      <c r="L89" s="103" t="s">
        <v>325</v>
      </c>
      <c r="M89" s="103"/>
    </row>
    <row r="90" spans="1:13" ht="12.75">
      <c r="A90" s="124">
        <v>246.89</v>
      </c>
      <c r="B90" s="124">
        <v>249.94</v>
      </c>
      <c r="C90" s="8">
        <f aca="true" t="shared" si="4" ref="C90:C100">(B90-A90)</f>
        <v>3.0500000000000114</v>
      </c>
      <c r="D90" s="1"/>
      <c r="E90" s="128">
        <v>2.85</v>
      </c>
      <c r="F90" s="6">
        <f t="shared" si="2"/>
        <v>93.44262295081933</v>
      </c>
      <c r="G90" s="128">
        <v>2.43</v>
      </c>
      <c r="H90" s="102">
        <f t="shared" si="3"/>
        <v>79.6721311475407</v>
      </c>
      <c r="I90" s="1"/>
      <c r="J90" s="1"/>
      <c r="K90" s="1" t="s">
        <v>324</v>
      </c>
      <c r="L90" s="103" t="s">
        <v>325</v>
      </c>
      <c r="M90" s="103"/>
    </row>
    <row r="91" spans="1:13" ht="12.75">
      <c r="A91" s="124">
        <v>249.94</v>
      </c>
      <c r="B91" s="124">
        <v>252.98</v>
      </c>
      <c r="C91" s="8">
        <f t="shared" si="4"/>
        <v>3.039999999999992</v>
      </c>
      <c r="D91" s="1"/>
      <c r="E91" s="128">
        <v>2.95</v>
      </c>
      <c r="F91" s="6">
        <f t="shared" si="2"/>
        <v>97.03947368421079</v>
      </c>
      <c r="G91" s="128">
        <v>2.56</v>
      </c>
      <c r="H91" s="102">
        <f t="shared" si="3"/>
        <v>84.21052631578969</v>
      </c>
      <c r="I91" s="1"/>
      <c r="J91" s="1"/>
      <c r="K91" s="1" t="s">
        <v>321</v>
      </c>
      <c r="L91" s="103" t="s">
        <v>325</v>
      </c>
      <c r="M91" s="103"/>
    </row>
    <row r="92" spans="1:13" ht="12.75">
      <c r="A92" s="124">
        <v>252.98</v>
      </c>
      <c r="B92" s="124">
        <v>256.03</v>
      </c>
      <c r="C92" s="8">
        <f t="shared" si="4"/>
        <v>3.049999999999983</v>
      </c>
      <c r="D92" s="1"/>
      <c r="E92" s="128">
        <v>2.93</v>
      </c>
      <c r="F92" s="6">
        <f t="shared" si="2"/>
        <v>96.06557377049234</v>
      </c>
      <c r="G92" s="128">
        <v>2.36</v>
      </c>
      <c r="H92" s="102">
        <f t="shared" si="3"/>
        <v>77.3770491803283</v>
      </c>
      <c r="I92" s="1"/>
      <c r="J92" s="1"/>
      <c r="K92" s="1" t="s">
        <v>321</v>
      </c>
      <c r="L92" s="103" t="s">
        <v>325</v>
      </c>
      <c r="M92" s="103"/>
    </row>
    <row r="93" spans="1:13" ht="12.75">
      <c r="A93" s="124">
        <v>256.03</v>
      </c>
      <c r="B93" s="124">
        <v>259.08</v>
      </c>
      <c r="C93" s="8">
        <f t="shared" si="4"/>
        <v>3.0500000000000114</v>
      </c>
      <c r="D93" s="1"/>
      <c r="E93" s="128">
        <v>2.96</v>
      </c>
      <c r="F93" s="6">
        <f t="shared" si="2"/>
        <v>97.04918032786848</v>
      </c>
      <c r="G93" s="128">
        <v>2.43</v>
      </c>
      <c r="H93" s="102">
        <f t="shared" si="3"/>
        <v>79.6721311475407</v>
      </c>
      <c r="I93" s="1"/>
      <c r="J93" s="1"/>
      <c r="K93" s="1" t="s">
        <v>321</v>
      </c>
      <c r="L93" s="103" t="s">
        <v>325</v>
      </c>
      <c r="M93" s="103"/>
    </row>
    <row r="94" spans="1:13" ht="12.75">
      <c r="A94" s="124">
        <v>259.08</v>
      </c>
      <c r="B94" s="124">
        <v>262.13</v>
      </c>
      <c r="C94" s="8">
        <f t="shared" si="4"/>
        <v>3.0500000000000114</v>
      </c>
      <c r="D94" s="1"/>
      <c r="E94" s="128">
        <v>2.96</v>
      </c>
      <c r="F94" s="6">
        <f t="shared" si="2"/>
        <v>97.04918032786848</v>
      </c>
      <c r="G94" s="128">
        <v>2.53</v>
      </c>
      <c r="H94" s="102">
        <f t="shared" si="3"/>
        <v>82.95081967213082</v>
      </c>
      <c r="I94" s="1"/>
      <c r="J94" s="1"/>
      <c r="K94" s="1" t="s">
        <v>321</v>
      </c>
      <c r="L94" s="103" t="s">
        <v>322</v>
      </c>
      <c r="M94" s="103"/>
    </row>
    <row r="95" spans="1:13" ht="12.75">
      <c r="A95" s="124">
        <v>262.13</v>
      </c>
      <c r="B95" s="124">
        <v>265.18</v>
      </c>
      <c r="C95" s="8">
        <f t="shared" si="4"/>
        <v>3.0500000000000114</v>
      </c>
      <c r="D95" s="1"/>
      <c r="E95" s="128">
        <v>2.99</v>
      </c>
      <c r="F95" s="6">
        <f t="shared" si="2"/>
        <v>98.03278688524554</v>
      </c>
      <c r="G95" s="128">
        <v>2.89</v>
      </c>
      <c r="H95" s="102">
        <f t="shared" si="3"/>
        <v>94.75409836065539</v>
      </c>
      <c r="I95" s="1"/>
      <c r="J95" s="1"/>
      <c r="K95" s="1" t="s">
        <v>321</v>
      </c>
      <c r="L95" s="103" t="s">
        <v>322</v>
      </c>
      <c r="M95" s="103"/>
    </row>
    <row r="96" spans="1:13" ht="12.75">
      <c r="A96" s="124">
        <v>265.18</v>
      </c>
      <c r="B96" s="124">
        <v>268.22</v>
      </c>
      <c r="C96" s="8">
        <f t="shared" si="4"/>
        <v>3.0400000000000205</v>
      </c>
      <c r="D96" s="1"/>
      <c r="E96" s="128">
        <v>2.98</v>
      </c>
      <c r="F96" s="6">
        <f t="shared" si="2"/>
        <v>98.02631578947303</v>
      </c>
      <c r="G96" s="128">
        <v>2.54</v>
      </c>
      <c r="H96" s="102">
        <f t="shared" si="3"/>
        <v>83.55263157894682</v>
      </c>
      <c r="I96" s="1"/>
      <c r="J96" s="1"/>
      <c r="K96" s="1" t="s">
        <v>321</v>
      </c>
      <c r="L96" s="103" t="s">
        <v>322</v>
      </c>
      <c r="M96" s="103"/>
    </row>
    <row r="97" spans="1:13" ht="12.75">
      <c r="A97" s="124">
        <v>268.22</v>
      </c>
      <c r="B97" s="124">
        <v>271.27</v>
      </c>
      <c r="C97" s="8">
        <f t="shared" si="4"/>
        <v>3.0499999999999545</v>
      </c>
      <c r="D97" s="1"/>
      <c r="E97" s="128">
        <v>2.91</v>
      </c>
      <c r="F97" s="6">
        <f t="shared" si="2"/>
        <v>95.40983606557519</v>
      </c>
      <c r="G97" s="128">
        <v>2.73</v>
      </c>
      <c r="H97" s="102">
        <f t="shared" si="3"/>
        <v>89.5081967213128</v>
      </c>
      <c r="I97" s="1"/>
      <c r="J97" s="1"/>
      <c r="K97" s="1" t="s">
        <v>321</v>
      </c>
      <c r="L97" s="103" t="s">
        <v>322</v>
      </c>
      <c r="M97" s="103"/>
    </row>
    <row r="98" spans="1:13" ht="12.75">
      <c r="A98" s="124">
        <v>271.27</v>
      </c>
      <c r="B98" s="124">
        <v>274.32</v>
      </c>
      <c r="C98" s="8">
        <f t="shared" si="4"/>
        <v>3.0500000000000114</v>
      </c>
      <c r="D98" s="1"/>
      <c r="E98" s="128">
        <v>2.93</v>
      </c>
      <c r="F98" s="6">
        <f t="shared" si="2"/>
        <v>96.06557377049145</v>
      </c>
      <c r="G98" s="128">
        <v>2.65</v>
      </c>
      <c r="H98" s="102">
        <f t="shared" si="3"/>
        <v>86.88524590163902</v>
      </c>
      <c r="I98" s="1"/>
      <c r="J98" s="1"/>
      <c r="K98" s="1" t="s">
        <v>321</v>
      </c>
      <c r="L98" s="103" t="s">
        <v>322</v>
      </c>
      <c r="M98" s="103"/>
    </row>
    <row r="99" spans="1:13" ht="12.75">
      <c r="A99" s="124">
        <v>274.32</v>
      </c>
      <c r="B99" s="124">
        <v>277.37</v>
      </c>
      <c r="C99" s="8">
        <f t="shared" si="4"/>
        <v>3.0500000000000114</v>
      </c>
      <c r="D99" s="1"/>
      <c r="E99" s="128">
        <v>3.03</v>
      </c>
      <c r="F99" s="6">
        <f t="shared" si="2"/>
        <v>99.34426229508159</v>
      </c>
      <c r="G99" s="128">
        <v>2.52</v>
      </c>
      <c r="H99" s="102">
        <f t="shared" si="3"/>
        <v>82.62295081967183</v>
      </c>
      <c r="I99" s="1"/>
      <c r="J99" s="1"/>
      <c r="K99" s="1" t="s">
        <v>321</v>
      </c>
      <c r="L99" s="103" t="s">
        <v>322</v>
      </c>
      <c r="M99" s="103"/>
    </row>
    <row r="100" spans="1:13" ht="12.75">
      <c r="A100" s="124">
        <v>277.37</v>
      </c>
      <c r="B100" s="124">
        <v>280.42</v>
      </c>
      <c r="C100" s="8">
        <f t="shared" si="4"/>
        <v>3.0500000000000114</v>
      </c>
      <c r="D100" s="1"/>
      <c r="E100" s="128">
        <v>2.81</v>
      </c>
      <c r="F100" s="6">
        <f t="shared" si="2"/>
        <v>92.13114754098326</v>
      </c>
      <c r="G100" s="128">
        <v>2.27</v>
      </c>
      <c r="H100" s="102">
        <f t="shared" si="3"/>
        <v>74.42622950819644</v>
      </c>
      <c r="I100" s="1"/>
      <c r="J100" s="1"/>
      <c r="K100" s="1" t="s">
        <v>321</v>
      </c>
      <c r="L100" s="103" t="s">
        <v>325</v>
      </c>
      <c r="M100" s="103"/>
    </row>
    <row r="101" spans="1:13" ht="12.75">
      <c r="A101" s="124" t="s">
        <v>262</v>
      </c>
      <c r="B101" s="124"/>
      <c r="C101" s="9"/>
      <c r="E101" s="104"/>
      <c r="F101" s="7"/>
      <c r="G101" s="104"/>
      <c r="H101" s="102"/>
      <c r="L101" s="103"/>
      <c r="M101" s="103"/>
    </row>
  </sheetData>
  <sheetProtection/>
  <printOptions/>
  <pageMargins left="0.7086614173228347" right="0.1968503937007874" top="0.7480314960629921" bottom="0.7480314960629921" header="0.31496062992125984" footer="0.31496062992125984"/>
  <pageSetup horizontalDpi="300" verticalDpi="300" orientation="portrait" scale="94" r:id="rId1"/>
  <headerFooter alignWithMargins="0">
    <oddFooter>&amp;L&amp;"Arial,Bold"&amp;12CE 11-03&amp;C&amp;"Arial,Bold"&amp;14GEOTECHNICAL LOG</oddFooter>
  </headerFooter>
</worksheet>
</file>

<file path=xl/worksheets/sheet5.xml><?xml version="1.0" encoding="utf-8"?>
<worksheet xmlns="http://schemas.openxmlformats.org/spreadsheetml/2006/main" xmlns:r="http://schemas.openxmlformats.org/officeDocument/2006/relationships">
  <dimension ref="A1:V27"/>
  <sheetViews>
    <sheetView view="pageBreakPreview" zoomScale="60" workbookViewId="0" topLeftCell="A1">
      <selection activeCell="L1" sqref="L1:V1"/>
    </sheetView>
  </sheetViews>
  <sheetFormatPr defaultColWidth="9.140625" defaultRowHeight="12.75"/>
  <cols>
    <col min="1" max="1" width="7.421875" style="0" customWidth="1"/>
    <col min="2" max="3" width="12.28125" style="0" customWidth="1"/>
    <col min="4" max="4" width="0.85546875" style="0" customWidth="1"/>
    <col min="5" max="5" width="5.7109375" style="0" customWidth="1"/>
    <col min="6" max="6" width="8.28125" style="0" customWidth="1"/>
    <col min="7" max="7" width="7.421875" style="0" customWidth="1"/>
    <col min="8" max="9" width="12.28125" style="0" customWidth="1"/>
    <col min="10" max="10" width="0.85546875" style="0" customWidth="1"/>
    <col min="11" max="11" width="5.7109375" style="0" customWidth="1"/>
    <col min="16" max="16" width="0.9921875" style="0" customWidth="1"/>
  </cols>
  <sheetData>
    <row r="1" spans="1:22" ht="29.25" customHeight="1">
      <c r="A1" s="271" t="s">
        <v>361</v>
      </c>
      <c r="B1" s="271"/>
      <c r="C1" s="271"/>
      <c r="D1" s="271"/>
      <c r="E1" s="271"/>
      <c r="F1" s="271"/>
      <c r="G1" s="271"/>
      <c r="H1" s="271"/>
      <c r="I1" s="271"/>
      <c r="J1" s="271"/>
      <c r="K1" s="271"/>
      <c r="L1" s="271" t="s">
        <v>362</v>
      </c>
      <c r="M1" s="271"/>
      <c r="N1" s="271"/>
      <c r="O1" s="271"/>
      <c r="P1" s="271"/>
      <c r="Q1" s="271"/>
      <c r="R1" s="271"/>
      <c r="S1" s="271"/>
      <c r="T1" s="271"/>
      <c r="U1" s="271"/>
      <c r="V1" s="271"/>
    </row>
    <row r="2" spans="3:11" ht="3.75" customHeight="1">
      <c r="C2" s="17"/>
      <c r="D2" s="14"/>
      <c r="E2" s="15"/>
      <c r="F2" s="13"/>
      <c r="H2" s="13"/>
      <c r="J2" s="14"/>
      <c r="K2" s="15"/>
    </row>
    <row r="3" spans="1:17" ht="59.25" customHeight="1">
      <c r="A3" s="23" t="s">
        <v>19</v>
      </c>
      <c r="B3" s="43" t="s">
        <v>8</v>
      </c>
      <c r="C3" s="43" t="s">
        <v>9</v>
      </c>
      <c r="D3" s="19"/>
      <c r="E3" s="18" t="s">
        <v>34</v>
      </c>
      <c r="F3" s="20"/>
      <c r="G3" s="23" t="s">
        <v>19</v>
      </c>
      <c r="H3" s="43" t="s">
        <v>8</v>
      </c>
      <c r="I3" s="43" t="s">
        <v>9</v>
      </c>
      <c r="J3" s="19"/>
      <c r="K3" s="18" t="s">
        <v>34</v>
      </c>
      <c r="M3" s="23" t="s">
        <v>19</v>
      </c>
      <c r="N3" s="43" t="s">
        <v>8</v>
      </c>
      <c r="O3" s="43" t="s">
        <v>9</v>
      </c>
      <c r="P3" s="19"/>
      <c r="Q3" s="18" t="s">
        <v>34</v>
      </c>
    </row>
    <row r="4" ht="3.75" customHeight="1"/>
    <row r="5" spans="1:17" ht="25.5" customHeight="1">
      <c r="A5" s="152">
        <v>1</v>
      </c>
      <c r="B5" s="9">
        <v>2.13</v>
      </c>
      <c r="C5" s="106">
        <v>6.42</v>
      </c>
      <c r="D5" s="106">
        <v>6.42</v>
      </c>
      <c r="E5" s="153" t="s">
        <v>261</v>
      </c>
      <c r="F5" s="13"/>
      <c r="G5" s="105">
        <v>24</v>
      </c>
      <c r="H5" s="9">
        <v>118.5</v>
      </c>
      <c r="I5" s="9">
        <v>123.94</v>
      </c>
      <c r="J5" s="14"/>
      <c r="K5" s="153" t="s">
        <v>261</v>
      </c>
      <c r="M5" s="152">
        <v>47</v>
      </c>
      <c r="N5" s="9">
        <v>239.21</v>
      </c>
      <c r="O5" s="106">
        <v>244.1</v>
      </c>
      <c r="P5" s="106"/>
      <c r="Q5" s="153" t="s">
        <v>261</v>
      </c>
    </row>
    <row r="6" spans="1:17" ht="25.5" customHeight="1">
      <c r="A6" s="154">
        <v>2</v>
      </c>
      <c r="B6" s="106">
        <v>6.42</v>
      </c>
      <c r="C6" s="106">
        <v>10.92</v>
      </c>
      <c r="D6" s="106">
        <v>10.92</v>
      </c>
      <c r="E6" s="153" t="s">
        <v>261</v>
      </c>
      <c r="F6" s="13"/>
      <c r="G6" s="105">
        <v>25</v>
      </c>
      <c r="H6" s="9">
        <v>123.94</v>
      </c>
      <c r="I6" s="9">
        <v>129.42</v>
      </c>
      <c r="J6" s="14"/>
      <c r="K6" s="153" t="s">
        <v>261</v>
      </c>
      <c r="M6" s="154">
        <v>48</v>
      </c>
      <c r="N6" s="106">
        <v>244.1</v>
      </c>
      <c r="O6" s="106">
        <v>249.51</v>
      </c>
      <c r="P6" s="106"/>
      <c r="Q6" s="153" t="s">
        <v>261</v>
      </c>
    </row>
    <row r="7" spans="1:17" ht="25.5" customHeight="1">
      <c r="A7" s="152">
        <v>3</v>
      </c>
      <c r="B7" s="106">
        <v>10.92</v>
      </c>
      <c r="C7" s="106">
        <v>15.72</v>
      </c>
      <c r="D7" s="106">
        <v>15.72</v>
      </c>
      <c r="E7" s="153" t="s">
        <v>261</v>
      </c>
      <c r="F7" s="13"/>
      <c r="G7" s="105">
        <v>26</v>
      </c>
      <c r="H7" s="9">
        <v>129.42</v>
      </c>
      <c r="I7" s="9">
        <v>135.04</v>
      </c>
      <c r="J7" s="14"/>
      <c r="K7" s="153" t="s">
        <v>261</v>
      </c>
      <c r="M7" s="152">
        <v>49</v>
      </c>
      <c r="N7" s="106">
        <v>249.51</v>
      </c>
      <c r="O7" s="106">
        <v>254.73</v>
      </c>
      <c r="P7" s="106"/>
      <c r="Q7" s="153" t="s">
        <v>261</v>
      </c>
    </row>
    <row r="8" spans="1:17" ht="25.5" customHeight="1">
      <c r="A8" s="154">
        <v>4</v>
      </c>
      <c r="B8" s="106">
        <v>15.72</v>
      </c>
      <c r="C8" s="106">
        <v>20.92</v>
      </c>
      <c r="D8" s="106">
        <v>20.92</v>
      </c>
      <c r="E8" s="153" t="s">
        <v>261</v>
      </c>
      <c r="F8" s="13"/>
      <c r="G8" s="105">
        <v>27</v>
      </c>
      <c r="H8" s="9">
        <v>135.04</v>
      </c>
      <c r="I8" s="9">
        <v>140.21</v>
      </c>
      <c r="J8" s="14"/>
      <c r="K8" s="153" t="s">
        <v>261</v>
      </c>
      <c r="M8" s="154">
        <v>50</v>
      </c>
      <c r="N8" s="106">
        <v>254.73</v>
      </c>
      <c r="O8" s="106">
        <v>259.9</v>
      </c>
      <c r="P8" s="106"/>
      <c r="Q8" s="153" t="s">
        <v>261</v>
      </c>
    </row>
    <row r="9" spans="1:17" ht="25.5" customHeight="1">
      <c r="A9" s="152">
        <v>5</v>
      </c>
      <c r="B9" s="106">
        <v>20.92</v>
      </c>
      <c r="C9" s="106">
        <v>25.12</v>
      </c>
      <c r="D9" s="106">
        <v>25.12</v>
      </c>
      <c r="E9" s="153" t="s">
        <v>261</v>
      </c>
      <c r="F9" s="13"/>
      <c r="G9" s="105">
        <v>28</v>
      </c>
      <c r="H9" s="9">
        <v>140.21</v>
      </c>
      <c r="I9" s="9">
        <v>145.8</v>
      </c>
      <c r="J9" s="14"/>
      <c r="K9" s="153" t="s">
        <v>261</v>
      </c>
      <c r="M9" s="152">
        <v>51</v>
      </c>
      <c r="N9" s="106">
        <v>259.9</v>
      </c>
      <c r="O9" s="106">
        <v>265.18</v>
      </c>
      <c r="P9" s="106"/>
      <c r="Q9" s="153" t="s">
        <v>261</v>
      </c>
    </row>
    <row r="10" spans="1:17" ht="25.5" customHeight="1">
      <c r="A10" s="154">
        <v>6</v>
      </c>
      <c r="B10" s="106">
        <v>25.12</v>
      </c>
      <c r="C10" s="106">
        <v>29.87</v>
      </c>
      <c r="D10" s="106">
        <v>29.87</v>
      </c>
      <c r="E10" s="153" t="s">
        <v>261</v>
      </c>
      <c r="F10" s="13"/>
      <c r="G10" s="105">
        <v>29</v>
      </c>
      <c r="H10" s="9">
        <v>145.8</v>
      </c>
      <c r="I10" s="9">
        <v>151.06</v>
      </c>
      <c r="J10" s="14"/>
      <c r="K10" s="153" t="s">
        <v>261</v>
      </c>
      <c r="M10" s="154">
        <v>52</v>
      </c>
      <c r="N10" s="106">
        <v>265.18</v>
      </c>
      <c r="O10" s="106">
        <v>270.16</v>
      </c>
      <c r="P10" s="106"/>
      <c r="Q10" s="153" t="s">
        <v>261</v>
      </c>
    </row>
    <row r="11" spans="1:17" ht="25.5" customHeight="1">
      <c r="A11" s="152">
        <v>7</v>
      </c>
      <c r="B11" s="106">
        <v>29.87</v>
      </c>
      <c r="C11" s="106">
        <v>34.85</v>
      </c>
      <c r="D11" s="106">
        <v>34.85</v>
      </c>
      <c r="E11" s="153" t="s">
        <v>261</v>
      </c>
      <c r="F11" s="13"/>
      <c r="G11" s="105">
        <v>30</v>
      </c>
      <c r="H11" s="9">
        <v>151.06</v>
      </c>
      <c r="I11" s="9">
        <v>156.77</v>
      </c>
      <c r="J11" s="14"/>
      <c r="K11" s="153" t="s">
        <v>261</v>
      </c>
      <c r="M11" s="152">
        <v>53</v>
      </c>
      <c r="N11" s="106">
        <v>270.16</v>
      </c>
      <c r="O11" s="106">
        <v>275.31</v>
      </c>
      <c r="P11" s="106"/>
      <c r="Q11" s="153" t="s">
        <v>261</v>
      </c>
    </row>
    <row r="12" spans="1:17" ht="25.5" customHeight="1">
      <c r="A12" s="154">
        <v>8</v>
      </c>
      <c r="B12" s="106">
        <v>34.85</v>
      </c>
      <c r="C12" s="106">
        <v>40.26</v>
      </c>
      <c r="D12" s="106">
        <v>40.26</v>
      </c>
      <c r="E12" s="153" t="s">
        <v>261</v>
      </c>
      <c r="F12" s="13"/>
      <c r="G12" s="105">
        <v>31</v>
      </c>
      <c r="H12" s="9">
        <v>156.77</v>
      </c>
      <c r="I12" s="9">
        <v>162.13</v>
      </c>
      <c r="J12" s="14"/>
      <c r="K12" s="153" t="s">
        <v>261</v>
      </c>
      <c r="M12" s="154">
        <v>54</v>
      </c>
      <c r="N12" s="106">
        <v>275.31</v>
      </c>
      <c r="O12" s="106">
        <v>280.42</v>
      </c>
      <c r="P12" s="106"/>
      <c r="Q12" s="153" t="s">
        <v>261</v>
      </c>
    </row>
    <row r="13" spans="1:17" ht="25.5" customHeight="1">
      <c r="A13" s="152">
        <v>9</v>
      </c>
      <c r="B13" s="106">
        <v>40.26</v>
      </c>
      <c r="C13" s="106">
        <v>45.04</v>
      </c>
      <c r="D13" s="14"/>
      <c r="E13" s="153" t="s">
        <v>261</v>
      </c>
      <c r="F13" s="13"/>
      <c r="G13" s="105">
        <v>32</v>
      </c>
      <c r="H13" s="155">
        <v>162.13</v>
      </c>
      <c r="I13" s="155">
        <v>167.2</v>
      </c>
      <c r="J13" s="14"/>
      <c r="K13" s="153" t="s">
        <v>261</v>
      </c>
      <c r="M13" s="152"/>
      <c r="N13" s="135" t="s">
        <v>262</v>
      </c>
      <c r="O13" s="106"/>
      <c r="P13" s="14"/>
      <c r="Q13" s="10"/>
    </row>
    <row r="14" spans="1:11" ht="25.5" customHeight="1">
      <c r="A14" s="154">
        <v>10</v>
      </c>
      <c r="B14" s="106">
        <v>45.04</v>
      </c>
      <c r="C14" s="106">
        <v>50.4</v>
      </c>
      <c r="D14" s="14"/>
      <c r="E14" s="153" t="s">
        <v>261</v>
      </c>
      <c r="F14" s="13"/>
      <c r="G14" s="105">
        <v>33</v>
      </c>
      <c r="H14" s="155">
        <v>167.2</v>
      </c>
      <c r="I14" s="155">
        <v>172.5</v>
      </c>
      <c r="J14" s="14"/>
      <c r="K14" s="153" t="s">
        <v>261</v>
      </c>
    </row>
    <row r="15" spans="1:11" ht="25.5" customHeight="1">
      <c r="A15" s="152">
        <v>11</v>
      </c>
      <c r="B15" s="106">
        <v>50.4</v>
      </c>
      <c r="C15" s="106">
        <v>55.5</v>
      </c>
      <c r="D15" s="14"/>
      <c r="E15" s="153" t="s">
        <v>261</v>
      </c>
      <c r="F15" s="13"/>
      <c r="G15" s="105">
        <v>34</v>
      </c>
      <c r="H15" s="155">
        <v>172.5</v>
      </c>
      <c r="I15" s="155">
        <v>177.86</v>
      </c>
      <c r="J15" s="14"/>
      <c r="K15" s="153" t="s">
        <v>261</v>
      </c>
    </row>
    <row r="16" spans="1:11" ht="25.5" customHeight="1">
      <c r="A16" s="154">
        <v>12</v>
      </c>
      <c r="B16" s="106">
        <v>55.5</v>
      </c>
      <c r="C16" s="106">
        <v>60.68</v>
      </c>
      <c r="D16" s="14"/>
      <c r="E16" s="153" t="s">
        <v>261</v>
      </c>
      <c r="F16" s="13"/>
      <c r="G16" s="105">
        <v>35</v>
      </c>
      <c r="H16" s="155">
        <v>177.86</v>
      </c>
      <c r="I16" s="155">
        <v>182.75</v>
      </c>
      <c r="J16" s="14"/>
      <c r="K16" s="153" t="s">
        <v>261</v>
      </c>
    </row>
    <row r="17" spans="1:11" ht="25.5" customHeight="1">
      <c r="A17" s="152">
        <v>13</v>
      </c>
      <c r="B17" s="106">
        <v>60.68</v>
      </c>
      <c r="C17" s="106">
        <v>66.19</v>
      </c>
      <c r="D17" s="14"/>
      <c r="E17" s="153" t="s">
        <v>261</v>
      </c>
      <c r="F17" s="13"/>
      <c r="G17" s="105">
        <v>36</v>
      </c>
      <c r="H17" s="155">
        <v>182.75</v>
      </c>
      <c r="I17" s="155">
        <v>187.83</v>
      </c>
      <c r="J17" s="14"/>
      <c r="K17" s="153" t="s">
        <v>261</v>
      </c>
    </row>
    <row r="18" spans="1:11" ht="25.5" customHeight="1">
      <c r="A18" s="154">
        <v>14</v>
      </c>
      <c r="B18" s="106">
        <v>66.19</v>
      </c>
      <c r="C18" s="106">
        <v>71.18</v>
      </c>
      <c r="D18" s="14"/>
      <c r="E18" s="153" t="s">
        <v>261</v>
      </c>
      <c r="F18" s="13"/>
      <c r="G18" s="105">
        <v>37</v>
      </c>
      <c r="H18" s="155">
        <v>187.83</v>
      </c>
      <c r="I18" s="155">
        <v>193.31</v>
      </c>
      <c r="J18" s="14"/>
      <c r="K18" s="153" t="s">
        <v>261</v>
      </c>
    </row>
    <row r="19" spans="1:11" ht="25.5" customHeight="1">
      <c r="A19" s="152">
        <v>15</v>
      </c>
      <c r="B19" s="106">
        <v>71.18</v>
      </c>
      <c r="C19" s="106">
        <v>76.2</v>
      </c>
      <c r="D19" s="14"/>
      <c r="E19" s="153" t="s">
        <v>261</v>
      </c>
      <c r="F19" s="13"/>
      <c r="G19" s="105">
        <v>38</v>
      </c>
      <c r="H19" s="155">
        <v>193.31</v>
      </c>
      <c r="I19" s="155">
        <v>198.53</v>
      </c>
      <c r="J19" s="14"/>
      <c r="K19" s="153" t="s">
        <v>261</v>
      </c>
    </row>
    <row r="20" spans="1:11" ht="25.5" customHeight="1">
      <c r="A20" s="154">
        <v>16</v>
      </c>
      <c r="B20" s="106">
        <v>76.2</v>
      </c>
      <c r="C20" s="106">
        <v>81.49</v>
      </c>
      <c r="D20" s="14"/>
      <c r="E20" s="153" t="s">
        <v>261</v>
      </c>
      <c r="F20" s="13"/>
      <c r="G20" s="105">
        <v>39</v>
      </c>
      <c r="H20" s="155">
        <v>198.53</v>
      </c>
      <c r="I20" s="155">
        <v>203.58</v>
      </c>
      <c r="J20" s="14"/>
      <c r="K20" s="153" t="s">
        <v>261</v>
      </c>
    </row>
    <row r="21" spans="1:11" ht="25.5" customHeight="1">
      <c r="A21" s="152">
        <v>17</v>
      </c>
      <c r="B21" s="106">
        <v>81.49</v>
      </c>
      <c r="C21" s="106">
        <v>86.78</v>
      </c>
      <c r="D21" s="14"/>
      <c r="E21" s="153" t="s">
        <v>261</v>
      </c>
      <c r="F21" s="13"/>
      <c r="G21" s="105">
        <v>40</v>
      </c>
      <c r="H21" s="155">
        <v>203.58</v>
      </c>
      <c r="I21" s="9">
        <v>208.5</v>
      </c>
      <c r="J21" s="14"/>
      <c r="K21" s="153" t="s">
        <v>261</v>
      </c>
    </row>
    <row r="22" spans="1:11" ht="25.5" customHeight="1">
      <c r="A22" s="154">
        <v>18</v>
      </c>
      <c r="B22" s="106">
        <v>86.78</v>
      </c>
      <c r="C22" s="106">
        <v>91.77</v>
      </c>
      <c r="D22" s="14"/>
      <c r="E22" s="153" t="s">
        <v>261</v>
      </c>
      <c r="F22" s="13"/>
      <c r="G22" s="105">
        <v>41</v>
      </c>
      <c r="H22" s="9">
        <v>208.5</v>
      </c>
      <c r="I22" s="9">
        <v>213.64</v>
      </c>
      <c r="J22" s="14"/>
      <c r="K22" s="153" t="s">
        <v>261</v>
      </c>
    </row>
    <row r="23" spans="1:11" ht="25.5" customHeight="1">
      <c r="A23" s="152">
        <v>19</v>
      </c>
      <c r="B23" s="106">
        <v>91.77</v>
      </c>
      <c r="C23" s="9">
        <v>97.15</v>
      </c>
      <c r="D23" s="14"/>
      <c r="E23" s="153" t="s">
        <v>261</v>
      </c>
      <c r="F23" s="13"/>
      <c r="G23" s="105">
        <v>42</v>
      </c>
      <c r="H23" s="9">
        <v>213.64</v>
      </c>
      <c r="I23" s="9">
        <v>219.03</v>
      </c>
      <c r="J23" s="14"/>
      <c r="K23" s="153" t="s">
        <v>261</v>
      </c>
    </row>
    <row r="24" spans="1:11" ht="25.5" customHeight="1">
      <c r="A24" s="154">
        <v>20</v>
      </c>
      <c r="B24" s="9">
        <v>97.15</v>
      </c>
      <c r="C24" s="9">
        <v>102.37</v>
      </c>
      <c r="D24" s="14"/>
      <c r="E24" s="153" t="s">
        <v>261</v>
      </c>
      <c r="F24" s="13"/>
      <c r="G24" s="105">
        <v>43</v>
      </c>
      <c r="H24" s="9">
        <v>219.03</v>
      </c>
      <c r="I24" s="9">
        <v>224</v>
      </c>
      <c r="J24" s="14"/>
      <c r="K24" s="153" t="s">
        <v>261</v>
      </c>
    </row>
    <row r="25" spans="1:11" ht="25.5" customHeight="1">
      <c r="A25" s="152">
        <v>21</v>
      </c>
      <c r="B25" s="9">
        <v>102.37</v>
      </c>
      <c r="C25" s="9">
        <v>107.71</v>
      </c>
      <c r="D25" s="14"/>
      <c r="E25" s="153" t="s">
        <v>261</v>
      </c>
      <c r="F25" s="13"/>
      <c r="G25" s="105">
        <v>44</v>
      </c>
      <c r="H25" s="9">
        <v>224</v>
      </c>
      <c r="I25" s="9">
        <v>229.1</v>
      </c>
      <c r="J25" s="14"/>
      <c r="K25" s="153" t="s">
        <v>261</v>
      </c>
    </row>
    <row r="26" spans="1:11" ht="25.5" customHeight="1">
      <c r="A26" s="154">
        <v>22</v>
      </c>
      <c r="B26" s="9">
        <v>107.71</v>
      </c>
      <c r="C26" s="9">
        <v>112.78</v>
      </c>
      <c r="D26" s="14"/>
      <c r="E26" s="153" t="s">
        <v>261</v>
      </c>
      <c r="F26" s="13"/>
      <c r="G26" s="105">
        <v>45</v>
      </c>
      <c r="H26" s="9">
        <v>229.1</v>
      </c>
      <c r="I26" s="9">
        <v>234.3</v>
      </c>
      <c r="J26" s="14"/>
      <c r="K26" s="153" t="s">
        <v>261</v>
      </c>
    </row>
    <row r="27" spans="1:11" ht="25.5" customHeight="1">
      <c r="A27" s="152">
        <v>23</v>
      </c>
      <c r="B27" s="9">
        <v>112.78</v>
      </c>
      <c r="C27" s="9">
        <v>118.5</v>
      </c>
      <c r="D27" s="14"/>
      <c r="E27" s="153" t="s">
        <v>261</v>
      </c>
      <c r="F27" s="13"/>
      <c r="G27" s="105">
        <v>46</v>
      </c>
      <c r="H27" s="9">
        <v>234.3</v>
      </c>
      <c r="I27" s="9">
        <v>239.21</v>
      </c>
      <c r="J27" s="14"/>
      <c r="K27" s="153" t="s">
        <v>261</v>
      </c>
    </row>
  </sheetData>
  <sheetProtection/>
  <mergeCells count="2">
    <mergeCell ref="A1:K1"/>
    <mergeCell ref="L1:V1"/>
  </mergeCells>
  <printOptions/>
  <pageMargins left="0.75" right="0.5" top="1" bottom="0.75" header="0.5" footer="0.5"/>
  <pageSetup horizontalDpi="600" verticalDpi="600" orientation="portrait" r:id="rId1"/>
  <headerFooter>
    <oddFooter>&amp;C&amp;"Arial,Bold"&amp;14BOX LOG</oddFooter>
  </headerFooter>
</worksheet>
</file>

<file path=xl/worksheets/sheet6.xml><?xml version="1.0" encoding="utf-8"?>
<worksheet xmlns="http://schemas.openxmlformats.org/spreadsheetml/2006/main" xmlns:r="http://schemas.openxmlformats.org/officeDocument/2006/relationships">
  <dimension ref="A3:D34"/>
  <sheetViews>
    <sheetView zoomScalePageLayoutView="0" workbookViewId="0" topLeftCell="A1">
      <selection activeCell="D20" sqref="D20"/>
    </sheetView>
  </sheetViews>
  <sheetFormatPr defaultColWidth="9.140625" defaultRowHeight="12.75"/>
  <cols>
    <col min="1" max="1" width="6.57421875" style="0" customWidth="1"/>
    <col min="2" max="2" width="13.7109375" style="2" customWidth="1"/>
    <col min="3" max="3" width="0.71875" style="0" customWidth="1"/>
    <col min="4" max="4" width="95.57421875" style="0" customWidth="1"/>
  </cols>
  <sheetData>
    <row r="3" spans="1:4" ht="30" customHeight="1">
      <c r="A3" s="272" t="s">
        <v>33</v>
      </c>
      <c r="B3" s="41" t="s">
        <v>13</v>
      </c>
      <c r="C3" s="26"/>
      <c r="D3" s="24" t="s">
        <v>32</v>
      </c>
    </row>
    <row r="4" ht="6.75" customHeight="1">
      <c r="A4" s="272"/>
    </row>
    <row r="5" spans="1:4" ht="24" customHeight="1">
      <c r="A5" s="272"/>
      <c r="B5" s="162">
        <v>26.95</v>
      </c>
      <c r="C5" s="159"/>
      <c r="D5" s="160" t="s">
        <v>309</v>
      </c>
    </row>
    <row r="6" spans="1:4" ht="24" customHeight="1">
      <c r="A6" s="272"/>
      <c r="B6" s="162">
        <v>29.3</v>
      </c>
      <c r="C6" s="159"/>
      <c r="D6" s="160" t="s">
        <v>310</v>
      </c>
    </row>
    <row r="7" spans="1:4" ht="24" customHeight="1">
      <c r="A7" s="272"/>
      <c r="B7" s="162">
        <v>45.99</v>
      </c>
      <c r="C7" s="159"/>
      <c r="D7" s="160" t="s">
        <v>311</v>
      </c>
    </row>
    <row r="8" spans="1:4" ht="24" customHeight="1">
      <c r="A8" s="272"/>
      <c r="B8" s="162">
        <v>48.75</v>
      </c>
      <c r="C8" s="159"/>
      <c r="D8" s="160" t="s">
        <v>312</v>
      </c>
    </row>
    <row r="9" spans="1:4" ht="24" customHeight="1">
      <c r="A9" s="272"/>
      <c r="B9" s="162">
        <v>66.9</v>
      </c>
      <c r="C9" s="159"/>
      <c r="D9" s="161" t="s">
        <v>313</v>
      </c>
    </row>
    <row r="10" spans="1:4" ht="24" customHeight="1">
      <c r="A10" s="272"/>
      <c r="B10" s="162">
        <v>142.02</v>
      </c>
      <c r="C10" s="159"/>
      <c r="D10" s="161" t="s">
        <v>314</v>
      </c>
    </row>
    <row r="11" spans="1:4" ht="24" customHeight="1">
      <c r="A11" s="272"/>
      <c r="B11" s="162">
        <v>180.91</v>
      </c>
      <c r="C11" s="159"/>
      <c r="D11" s="160" t="s">
        <v>315</v>
      </c>
    </row>
    <row r="12" spans="1:4" ht="24" customHeight="1">
      <c r="A12" s="272"/>
      <c r="B12" s="162">
        <v>198.89</v>
      </c>
      <c r="C12" s="159"/>
      <c r="D12" s="160" t="s">
        <v>316</v>
      </c>
    </row>
    <row r="13" spans="1:4" ht="24" customHeight="1">
      <c r="A13" s="272"/>
      <c r="B13" s="162">
        <v>201.1</v>
      </c>
      <c r="C13" s="159"/>
      <c r="D13" s="160" t="s">
        <v>317</v>
      </c>
    </row>
    <row r="14" spans="1:4" ht="24" customHeight="1">
      <c r="A14" s="272"/>
      <c r="B14" s="162">
        <v>202.28</v>
      </c>
      <c r="C14" s="159"/>
      <c r="D14" s="160" t="s">
        <v>318</v>
      </c>
    </row>
    <row r="15" spans="1:4" ht="24" customHeight="1">
      <c r="A15" s="272"/>
      <c r="B15" s="162">
        <v>203.19</v>
      </c>
      <c r="C15" s="159"/>
      <c r="D15" s="160" t="s">
        <v>319</v>
      </c>
    </row>
    <row r="16" spans="1:4" ht="24" customHeight="1">
      <c r="A16" s="272"/>
      <c r="B16" s="162">
        <v>206.06</v>
      </c>
      <c r="C16" s="159"/>
      <c r="D16" s="161" t="s">
        <v>316</v>
      </c>
    </row>
    <row r="17" spans="1:4" ht="24" customHeight="1">
      <c r="A17" s="272"/>
      <c r="B17" s="162">
        <v>206.56</v>
      </c>
      <c r="C17" s="159"/>
      <c r="D17" s="161" t="s">
        <v>320</v>
      </c>
    </row>
    <row r="18" spans="1:4" ht="24" customHeight="1">
      <c r="A18" s="272"/>
      <c r="B18" s="162" t="s">
        <v>73</v>
      </c>
      <c r="C18" s="159"/>
      <c r="D18" s="161"/>
    </row>
    <row r="19" ht="12.75">
      <c r="A19" s="44"/>
    </row>
    <row r="20" ht="12.75">
      <c r="A20" s="44"/>
    </row>
    <row r="21" ht="12.75">
      <c r="A21" s="44"/>
    </row>
    <row r="22" ht="12.75">
      <c r="A22" s="44"/>
    </row>
    <row r="23" ht="12.75">
      <c r="A23" s="44"/>
    </row>
    <row r="24" ht="12.75">
      <c r="A24" s="44"/>
    </row>
    <row r="25" ht="12.75">
      <c r="A25" s="44"/>
    </row>
    <row r="26" ht="12.75">
      <c r="A26" s="44"/>
    </row>
    <row r="27" ht="12.75">
      <c r="A27" s="44"/>
    </row>
    <row r="28" ht="12.75">
      <c r="A28" s="44"/>
    </row>
    <row r="29" ht="12.75">
      <c r="A29" s="44"/>
    </row>
    <row r="30" ht="12.75">
      <c r="A30" s="44"/>
    </row>
    <row r="31" ht="12.75">
      <c r="A31" s="44"/>
    </row>
    <row r="32" ht="12.75">
      <c r="A32" s="44"/>
    </row>
    <row r="33" ht="12.75">
      <c r="A33" s="44"/>
    </row>
    <row r="34" ht="12.75">
      <c r="A34" s="44"/>
    </row>
  </sheetData>
  <sheetProtection/>
  <mergeCells count="1">
    <mergeCell ref="A3:A18"/>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Q100"/>
  <sheetViews>
    <sheetView tabSelected="1" zoomScaleSheetLayoutView="70" workbookViewId="0" topLeftCell="A73">
      <selection activeCell="A78" sqref="A78:IV78"/>
    </sheetView>
  </sheetViews>
  <sheetFormatPr defaultColWidth="9.140625" defaultRowHeight="12.75"/>
  <cols>
    <col min="1" max="1" width="4.57421875" style="0" customWidth="1"/>
    <col min="2" max="2" width="9.28125" style="0" customWidth="1"/>
    <col min="3" max="3" width="0.71875" style="13" customWidth="1"/>
    <col min="4" max="4" width="11.28125" style="2" customWidth="1"/>
    <col min="5" max="5" width="11.140625" style="2" customWidth="1"/>
    <col min="6" max="6" width="0.71875" style="13" customWidth="1"/>
    <col min="7" max="7" width="9.28125" style="0" customWidth="1"/>
    <col min="8" max="8" width="9.00390625" style="0" customWidth="1"/>
    <col min="9" max="9" width="0.71875" style="13" customWidth="1"/>
    <col min="10" max="10" width="9.28125" style="2" customWidth="1"/>
    <col min="11" max="11" width="0.71875" style="13" customWidth="1"/>
    <col min="12" max="12" width="9.28125" style="0" customWidth="1"/>
    <col min="13" max="13" width="6.00390625" style="0" customWidth="1"/>
    <col min="14" max="14" width="0.71875" style="13" customWidth="1"/>
    <col min="15" max="15" width="95.8515625" style="0" customWidth="1"/>
    <col min="16" max="16" width="0.71875" style="13" customWidth="1"/>
    <col min="17" max="17" width="2.8515625" style="0" customWidth="1"/>
  </cols>
  <sheetData>
    <row r="1" spans="1:17" ht="15.75">
      <c r="A1" s="271" t="s">
        <v>360</v>
      </c>
      <c r="B1" s="271"/>
      <c r="C1" s="271"/>
      <c r="D1" s="271"/>
      <c r="E1" s="271"/>
      <c r="F1" s="271"/>
      <c r="G1" s="271"/>
      <c r="H1" s="271"/>
      <c r="I1" s="271"/>
      <c r="J1" s="271"/>
      <c r="K1" s="271"/>
      <c r="L1" s="271"/>
      <c r="M1" s="271"/>
      <c r="N1" s="271"/>
      <c r="O1" s="271"/>
      <c r="P1" s="271"/>
      <c r="Q1" s="271"/>
    </row>
    <row r="2" ht="3.75" customHeight="1">
      <c r="D2" s="3"/>
    </row>
    <row r="3" spans="1:17" ht="12" customHeight="1">
      <c r="A3" s="273" t="s">
        <v>31</v>
      </c>
      <c r="B3" s="281" t="s">
        <v>30</v>
      </c>
      <c r="C3" s="36"/>
      <c r="D3" s="283" t="s">
        <v>8</v>
      </c>
      <c r="E3" s="283" t="s">
        <v>9</v>
      </c>
      <c r="F3" s="36"/>
      <c r="G3" s="279" t="s">
        <v>23</v>
      </c>
      <c r="H3" s="279" t="s">
        <v>24</v>
      </c>
      <c r="I3" s="36"/>
      <c r="J3" s="285" t="s">
        <v>28</v>
      </c>
      <c r="K3" s="36"/>
      <c r="L3" s="214" t="s">
        <v>2</v>
      </c>
      <c r="M3" s="216"/>
      <c r="N3" s="36"/>
      <c r="O3" s="277" t="s">
        <v>26</v>
      </c>
      <c r="Q3" s="275" t="s">
        <v>20</v>
      </c>
    </row>
    <row r="4" spans="1:17" ht="53.25" customHeight="1">
      <c r="A4" s="274"/>
      <c r="B4" s="282"/>
      <c r="C4" s="22"/>
      <c r="D4" s="284"/>
      <c r="E4" s="284"/>
      <c r="F4" s="22"/>
      <c r="G4" s="280"/>
      <c r="H4" s="280"/>
      <c r="I4" s="22"/>
      <c r="J4" s="286"/>
      <c r="K4" s="22"/>
      <c r="L4" s="37" t="s">
        <v>4</v>
      </c>
      <c r="M4" s="38" t="s">
        <v>27</v>
      </c>
      <c r="N4" s="22"/>
      <c r="O4" s="278"/>
      <c r="P4" s="16"/>
      <c r="Q4" s="276"/>
    </row>
    <row r="5" ht="3.75" customHeight="1">
      <c r="A5" s="274"/>
    </row>
    <row r="6" spans="1:17" ht="19.5" customHeight="1">
      <c r="A6" s="274"/>
      <c r="B6" s="255" t="s">
        <v>208</v>
      </c>
      <c r="C6" s="33"/>
      <c r="D6" s="259">
        <v>9</v>
      </c>
      <c r="E6" s="259"/>
      <c r="F6" s="33"/>
      <c r="G6" s="258">
        <v>45</v>
      </c>
      <c r="H6" s="258"/>
      <c r="I6" s="33"/>
      <c r="J6" s="258"/>
      <c r="K6" s="33"/>
      <c r="L6" s="30"/>
      <c r="M6" s="31"/>
      <c r="N6" s="42"/>
      <c r="P6" s="33"/>
      <c r="Q6" s="45"/>
    </row>
    <row r="7" spans="1:17" ht="19.5" customHeight="1">
      <c r="A7" s="274"/>
      <c r="B7" s="270"/>
      <c r="C7" s="33"/>
      <c r="D7" s="259"/>
      <c r="E7" s="259"/>
      <c r="F7" s="33"/>
      <c r="G7" s="258"/>
      <c r="H7" s="258"/>
      <c r="I7" s="33"/>
      <c r="J7" s="258"/>
      <c r="K7" s="33"/>
      <c r="L7" s="107"/>
      <c r="M7" s="108"/>
      <c r="N7" s="42"/>
      <c r="O7" s="112" t="s">
        <v>263</v>
      </c>
      <c r="P7" s="33"/>
      <c r="Q7" s="45"/>
    </row>
    <row r="8" spans="1:17" ht="19.5" customHeight="1">
      <c r="A8" s="274"/>
      <c r="B8" s="255" t="s">
        <v>208</v>
      </c>
      <c r="C8" s="33"/>
      <c r="D8" s="259">
        <v>9.25</v>
      </c>
      <c r="E8" s="259"/>
      <c r="F8" s="33"/>
      <c r="G8" s="257">
        <v>55</v>
      </c>
      <c r="H8" s="258"/>
      <c r="I8" s="33"/>
      <c r="J8" s="258"/>
      <c r="K8" s="33"/>
      <c r="L8" s="30"/>
      <c r="M8" s="31"/>
      <c r="N8" s="42"/>
      <c r="P8" s="33"/>
      <c r="Q8" s="45"/>
    </row>
    <row r="9" spans="1:17" ht="19.5" customHeight="1">
      <c r="A9" s="274"/>
      <c r="B9" s="270"/>
      <c r="C9" s="33"/>
      <c r="D9" s="259"/>
      <c r="E9" s="259"/>
      <c r="F9" s="33"/>
      <c r="G9" s="258"/>
      <c r="H9" s="258"/>
      <c r="I9" s="33"/>
      <c r="J9" s="258"/>
      <c r="K9" s="33"/>
      <c r="L9" s="107"/>
      <c r="M9" s="108"/>
      <c r="N9" s="42"/>
      <c r="O9" s="112" t="s">
        <v>264</v>
      </c>
      <c r="P9" s="33"/>
      <c r="Q9" s="45"/>
    </row>
    <row r="10" spans="1:17" ht="19.5" customHeight="1">
      <c r="A10" s="274"/>
      <c r="B10" s="255" t="s">
        <v>214</v>
      </c>
      <c r="C10" s="33"/>
      <c r="D10" s="259">
        <v>13.8</v>
      </c>
      <c r="E10" s="259">
        <v>14</v>
      </c>
      <c r="F10" s="33"/>
      <c r="G10" s="258">
        <v>40</v>
      </c>
      <c r="H10" s="258"/>
      <c r="I10" s="33"/>
      <c r="J10" s="258"/>
      <c r="K10" s="33"/>
      <c r="L10" s="30"/>
      <c r="M10" s="31"/>
      <c r="N10" s="42"/>
      <c r="P10" s="33"/>
      <c r="Q10" s="45"/>
    </row>
    <row r="11" spans="1:17" ht="19.5" customHeight="1">
      <c r="A11" s="274"/>
      <c r="B11" s="270"/>
      <c r="C11" s="33"/>
      <c r="D11" s="259"/>
      <c r="E11" s="259"/>
      <c r="F11" s="33"/>
      <c r="G11" s="258"/>
      <c r="H11" s="258"/>
      <c r="I11" s="33"/>
      <c r="J11" s="258"/>
      <c r="K11" s="33"/>
      <c r="L11" s="107"/>
      <c r="M11" s="108"/>
      <c r="N11" s="42"/>
      <c r="O11" s="112" t="s">
        <v>265</v>
      </c>
      <c r="P11" s="33"/>
      <c r="Q11" s="45"/>
    </row>
    <row r="12" spans="1:17" ht="19.5" customHeight="1">
      <c r="A12" s="274"/>
      <c r="B12" s="255" t="s">
        <v>208</v>
      </c>
      <c r="C12" s="33"/>
      <c r="D12" s="259">
        <v>14.2</v>
      </c>
      <c r="E12" s="259"/>
      <c r="F12" s="33"/>
      <c r="G12" s="258">
        <v>40</v>
      </c>
      <c r="H12" s="258"/>
      <c r="I12" s="33"/>
      <c r="J12" s="258"/>
      <c r="K12" s="33"/>
      <c r="L12" s="30"/>
      <c r="M12" s="31"/>
      <c r="N12" s="42"/>
      <c r="P12" s="33"/>
      <c r="Q12" s="45"/>
    </row>
    <row r="13" spans="1:17" ht="19.5" customHeight="1">
      <c r="A13" s="274"/>
      <c r="B13" s="270"/>
      <c r="C13" s="33"/>
      <c r="D13" s="259"/>
      <c r="E13" s="259"/>
      <c r="F13" s="33"/>
      <c r="G13" s="258"/>
      <c r="H13" s="258"/>
      <c r="I13" s="33"/>
      <c r="J13" s="258"/>
      <c r="K13" s="33"/>
      <c r="L13" s="107"/>
      <c r="M13" s="108"/>
      <c r="N13" s="42"/>
      <c r="O13" s="112" t="s">
        <v>266</v>
      </c>
      <c r="P13" s="33"/>
      <c r="Q13" s="45"/>
    </row>
    <row r="14" spans="1:17" ht="19.5" customHeight="1">
      <c r="A14" s="274"/>
      <c r="B14" s="255" t="s">
        <v>208</v>
      </c>
      <c r="C14" s="33"/>
      <c r="D14" s="259">
        <v>2.13</v>
      </c>
      <c r="E14" s="259">
        <v>45</v>
      </c>
      <c r="F14" s="33"/>
      <c r="G14" s="256">
        <v>45</v>
      </c>
      <c r="H14" s="258"/>
      <c r="I14" s="33"/>
      <c r="J14" s="258"/>
      <c r="K14" s="33"/>
      <c r="L14" s="30"/>
      <c r="M14" s="31"/>
      <c r="N14" s="42"/>
      <c r="P14" s="33"/>
      <c r="Q14" s="45"/>
    </row>
    <row r="15" spans="1:17" ht="19.5" customHeight="1">
      <c r="A15" s="274"/>
      <c r="B15" s="270"/>
      <c r="C15" s="33"/>
      <c r="D15" s="259"/>
      <c r="E15" s="259"/>
      <c r="F15" s="33"/>
      <c r="G15" s="259"/>
      <c r="H15" s="258"/>
      <c r="I15" s="33"/>
      <c r="J15" s="258"/>
      <c r="K15" s="33"/>
      <c r="L15" s="107"/>
      <c r="M15" s="108"/>
      <c r="N15" s="42"/>
      <c r="O15" s="112" t="s">
        <v>267</v>
      </c>
      <c r="P15" s="33"/>
      <c r="Q15" s="45"/>
    </row>
    <row r="16" spans="1:17" ht="19.5" customHeight="1">
      <c r="A16" s="274"/>
      <c r="B16" s="255" t="s">
        <v>214</v>
      </c>
      <c r="C16" s="33"/>
      <c r="D16" s="259">
        <v>60.4</v>
      </c>
      <c r="E16" s="259">
        <v>60.62</v>
      </c>
      <c r="F16" s="33"/>
      <c r="G16" s="257" t="s">
        <v>353</v>
      </c>
      <c r="H16" s="258"/>
      <c r="I16" s="33"/>
      <c r="J16" s="258"/>
      <c r="K16" s="33"/>
      <c r="L16" s="30"/>
      <c r="M16" s="31"/>
      <c r="N16" s="42"/>
      <c r="P16" s="33"/>
      <c r="Q16" s="45"/>
    </row>
    <row r="17" spans="1:17" ht="19.5" customHeight="1">
      <c r="A17" s="274"/>
      <c r="B17" s="270"/>
      <c r="C17" s="33"/>
      <c r="D17" s="259"/>
      <c r="E17" s="259"/>
      <c r="F17" s="33"/>
      <c r="G17" s="258"/>
      <c r="H17" s="258"/>
      <c r="I17" s="33"/>
      <c r="J17" s="258"/>
      <c r="K17" s="33"/>
      <c r="L17" s="107"/>
      <c r="M17" s="108"/>
      <c r="N17" s="42"/>
      <c r="O17" s="112" t="s">
        <v>268</v>
      </c>
      <c r="P17" s="33"/>
      <c r="Q17" s="45"/>
    </row>
    <row r="18" spans="1:17" ht="19.5" customHeight="1">
      <c r="A18" s="274"/>
      <c r="B18" s="255" t="s">
        <v>214</v>
      </c>
      <c r="C18" s="33"/>
      <c r="D18" s="259">
        <v>62.48</v>
      </c>
      <c r="E18" s="259">
        <v>64</v>
      </c>
      <c r="F18" s="33"/>
      <c r="G18" s="257" t="s">
        <v>354</v>
      </c>
      <c r="H18" s="258"/>
      <c r="I18" s="33"/>
      <c r="J18" s="258"/>
      <c r="K18" s="33"/>
      <c r="L18" s="30"/>
      <c r="M18" s="31"/>
      <c r="N18" s="42"/>
      <c r="P18" s="33"/>
      <c r="Q18" s="45"/>
    </row>
    <row r="19" spans="1:17" ht="19.5" customHeight="1">
      <c r="A19" s="274"/>
      <c r="B19" s="270"/>
      <c r="C19" s="33"/>
      <c r="D19" s="259"/>
      <c r="E19" s="259"/>
      <c r="F19" s="33"/>
      <c r="G19" s="258"/>
      <c r="H19" s="258"/>
      <c r="I19" s="33"/>
      <c r="J19" s="258"/>
      <c r="K19" s="33"/>
      <c r="L19" s="107"/>
      <c r="M19" s="108"/>
      <c r="N19" s="42"/>
      <c r="O19" s="112" t="s">
        <v>269</v>
      </c>
      <c r="P19" s="33"/>
      <c r="Q19" s="45"/>
    </row>
    <row r="20" spans="1:17" ht="19.5" customHeight="1">
      <c r="A20" s="274"/>
      <c r="B20" s="255" t="s">
        <v>270</v>
      </c>
      <c r="C20" s="33"/>
      <c r="D20" s="259">
        <v>63.98</v>
      </c>
      <c r="E20" s="259">
        <v>60</v>
      </c>
      <c r="F20" s="33"/>
      <c r="G20" s="258">
        <v>60</v>
      </c>
      <c r="H20" s="258"/>
      <c r="I20" s="33"/>
      <c r="J20" s="258"/>
      <c r="K20" s="33"/>
      <c r="L20" s="30"/>
      <c r="M20" s="31"/>
      <c r="N20" s="42"/>
      <c r="P20" s="33"/>
      <c r="Q20" s="45"/>
    </row>
    <row r="21" spans="1:17" ht="19.5" customHeight="1">
      <c r="A21" s="274"/>
      <c r="B21" s="270"/>
      <c r="C21" s="33"/>
      <c r="D21" s="259"/>
      <c r="E21" s="259"/>
      <c r="F21" s="33"/>
      <c r="G21" s="258"/>
      <c r="H21" s="258"/>
      <c r="I21" s="33"/>
      <c r="J21" s="258"/>
      <c r="K21" s="33"/>
      <c r="L21" s="107"/>
      <c r="M21" s="108"/>
      <c r="N21" s="42"/>
      <c r="O21" s="112" t="s">
        <v>271</v>
      </c>
      <c r="P21" s="33"/>
      <c r="Q21" s="45"/>
    </row>
    <row r="22" spans="1:17" ht="19.5" customHeight="1">
      <c r="A22" s="274"/>
      <c r="B22" s="255" t="s">
        <v>272</v>
      </c>
      <c r="C22" s="33"/>
      <c r="D22" s="259">
        <v>75.05</v>
      </c>
      <c r="E22" s="259"/>
      <c r="F22" s="33"/>
      <c r="G22" s="258">
        <v>45</v>
      </c>
      <c r="H22" s="258"/>
      <c r="I22" s="33"/>
      <c r="J22" s="258"/>
      <c r="K22" s="33"/>
      <c r="L22" s="30"/>
      <c r="M22" s="31"/>
      <c r="N22" s="42"/>
      <c r="P22" s="33"/>
      <c r="Q22" s="45"/>
    </row>
    <row r="23" spans="1:17" ht="19.5" customHeight="1">
      <c r="A23" s="274"/>
      <c r="B23" s="270"/>
      <c r="C23" s="33"/>
      <c r="D23" s="259"/>
      <c r="E23" s="259"/>
      <c r="F23" s="33"/>
      <c r="G23" s="258"/>
      <c r="H23" s="258"/>
      <c r="I23" s="33"/>
      <c r="J23" s="258"/>
      <c r="K23" s="33"/>
      <c r="L23" s="107"/>
      <c r="M23" s="108"/>
      <c r="N23" s="42"/>
      <c r="O23" s="109" t="s">
        <v>273</v>
      </c>
      <c r="P23" s="33"/>
      <c r="Q23" s="45"/>
    </row>
    <row r="24" spans="1:17" ht="19.5" customHeight="1">
      <c r="A24" s="274"/>
      <c r="B24" s="255" t="s">
        <v>270</v>
      </c>
      <c r="C24" s="33"/>
      <c r="D24" s="259">
        <v>75.75</v>
      </c>
      <c r="E24" s="256"/>
      <c r="F24" s="33"/>
      <c r="G24" s="257">
        <v>45</v>
      </c>
      <c r="H24" s="258"/>
      <c r="I24" s="33"/>
      <c r="J24" s="258"/>
      <c r="K24" s="33"/>
      <c r="L24" s="30"/>
      <c r="M24" s="31"/>
      <c r="N24" s="42"/>
      <c r="P24" s="33"/>
      <c r="Q24" s="45"/>
    </row>
    <row r="25" spans="1:17" ht="19.5" customHeight="1">
      <c r="A25" s="274"/>
      <c r="B25" s="270"/>
      <c r="C25" s="33"/>
      <c r="D25" s="259"/>
      <c r="E25" s="259"/>
      <c r="F25" s="257"/>
      <c r="G25" s="258"/>
      <c r="H25" s="258"/>
      <c r="I25" s="33"/>
      <c r="J25" s="258"/>
      <c r="K25" s="33"/>
      <c r="L25" s="107"/>
      <c r="M25" s="108"/>
      <c r="N25" s="42"/>
      <c r="O25" s="112" t="s">
        <v>274</v>
      </c>
      <c r="P25" s="33"/>
      <c r="Q25" s="45"/>
    </row>
    <row r="26" spans="1:17" ht="19.5" customHeight="1">
      <c r="A26" s="274"/>
      <c r="B26" s="255" t="s">
        <v>270</v>
      </c>
      <c r="C26" s="33"/>
      <c r="D26" s="259">
        <v>79.99</v>
      </c>
      <c r="E26" s="259"/>
      <c r="F26" s="258"/>
      <c r="G26" s="258">
        <v>60</v>
      </c>
      <c r="H26" s="258"/>
      <c r="I26" s="33"/>
      <c r="J26" s="258"/>
      <c r="K26" s="33"/>
      <c r="L26" s="30"/>
      <c r="M26" s="31"/>
      <c r="N26" s="42"/>
      <c r="P26" s="33"/>
      <c r="Q26" s="45"/>
    </row>
    <row r="27" spans="1:17" ht="19.5" customHeight="1">
      <c r="A27" s="274"/>
      <c r="B27" s="270"/>
      <c r="C27" s="33"/>
      <c r="D27" s="259"/>
      <c r="E27" s="259"/>
      <c r="F27" s="33"/>
      <c r="G27" s="258"/>
      <c r="H27" s="258"/>
      <c r="I27" s="33"/>
      <c r="J27" s="258"/>
      <c r="K27" s="33"/>
      <c r="L27" s="107"/>
      <c r="M27" s="108"/>
      <c r="N27" s="42"/>
      <c r="O27" s="112" t="s">
        <v>275</v>
      </c>
      <c r="P27" s="33"/>
      <c r="Q27" s="45"/>
    </row>
    <row r="28" spans="1:17" ht="19.5" customHeight="1">
      <c r="A28" s="274"/>
      <c r="B28" s="255" t="s">
        <v>272</v>
      </c>
      <c r="C28" s="33"/>
      <c r="D28" s="259">
        <v>82.25</v>
      </c>
      <c r="E28" s="259"/>
      <c r="F28" s="33"/>
      <c r="G28" s="258">
        <v>55</v>
      </c>
      <c r="H28" s="258"/>
      <c r="I28" s="33"/>
      <c r="J28" s="258"/>
      <c r="K28" s="33"/>
      <c r="L28" s="30"/>
      <c r="M28" s="31"/>
      <c r="N28" s="42"/>
      <c r="P28" s="33"/>
      <c r="Q28" s="45"/>
    </row>
    <row r="29" spans="1:17" ht="19.5" customHeight="1">
      <c r="A29" s="274"/>
      <c r="B29" s="270"/>
      <c r="C29" s="33"/>
      <c r="D29" s="259"/>
      <c r="E29" s="259"/>
      <c r="F29" s="33"/>
      <c r="G29" s="258"/>
      <c r="H29" s="258"/>
      <c r="I29" s="33"/>
      <c r="J29" s="258"/>
      <c r="K29" s="33"/>
      <c r="L29" s="107"/>
      <c r="M29" s="108"/>
      <c r="N29" s="42"/>
      <c r="O29" s="112" t="s">
        <v>276</v>
      </c>
      <c r="P29" s="33"/>
      <c r="Q29" s="45"/>
    </row>
    <row r="30" spans="1:17" ht="19.5" customHeight="1">
      <c r="A30" s="274"/>
      <c r="B30" s="255" t="s">
        <v>277</v>
      </c>
      <c r="C30" s="33"/>
      <c r="D30" s="259">
        <v>85.6</v>
      </c>
      <c r="E30" s="259"/>
      <c r="F30" s="33"/>
      <c r="G30" s="258">
        <v>60</v>
      </c>
      <c r="H30" s="258"/>
      <c r="I30" s="33"/>
      <c r="J30" s="258"/>
      <c r="K30" s="33"/>
      <c r="L30" s="30"/>
      <c r="M30" s="31"/>
      <c r="N30" s="42"/>
      <c r="P30" s="33"/>
      <c r="Q30" s="45"/>
    </row>
    <row r="31" spans="1:17" ht="19.5" customHeight="1">
      <c r="A31" s="274"/>
      <c r="B31" s="270"/>
      <c r="C31" s="33"/>
      <c r="D31" s="259"/>
      <c r="E31" s="259"/>
      <c r="F31" s="33"/>
      <c r="G31" s="258"/>
      <c r="H31" s="258"/>
      <c r="I31" s="33"/>
      <c r="J31" s="258"/>
      <c r="K31" s="33"/>
      <c r="L31" s="107"/>
      <c r="M31" s="108"/>
      <c r="N31" s="42"/>
      <c r="O31" s="112" t="s">
        <v>278</v>
      </c>
      <c r="P31" s="33"/>
      <c r="Q31" s="45"/>
    </row>
    <row r="32" spans="1:17" ht="19.5" customHeight="1">
      <c r="A32" s="274"/>
      <c r="B32" s="119" t="s">
        <v>208</v>
      </c>
      <c r="C32" s="33"/>
      <c r="D32" s="158">
        <v>88.45</v>
      </c>
      <c r="E32" s="158"/>
      <c r="F32" s="33"/>
      <c r="G32" s="120">
        <v>40</v>
      </c>
      <c r="H32" s="120"/>
      <c r="I32" s="33"/>
      <c r="J32" s="120"/>
      <c r="K32" s="33"/>
      <c r="L32" s="34"/>
      <c r="M32" s="35"/>
      <c r="N32" s="42"/>
      <c r="O32" s="120" t="s">
        <v>279</v>
      </c>
      <c r="P32" s="33"/>
      <c r="Q32" s="45"/>
    </row>
    <row r="33" spans="1:17" ht="19.5" customHeight="1">
      <c r="A33" s="190"/>
      <c r="B33" s="255" t="s">
        <v>270</v>
      </c>
      <c r="C33" s="33"/>
      <c r="D33" s="259">
        <v>119.05</v>
      </c>
      <c r="E33" s="259"/>
      <c r="F33" s="33"/>
      <c r="G33" s="257">
        <v>35</v>
      </c>
      <c r="H33" s="258"/>
      <c r="I33" s="33"/>
      <c r="J33" s="258"/>
      <c r="K33" s="33"/>
      <c r="L33" s="30"/>
      <c r="M33" s="31"/>
      <c r="N33" s="42"/>
      <c r="O33" s="112"/>
      <c r="P33" s="33"/>
      <c r="Q33" s="186"/>
    </row>
    <row r="34" spans="1:17" ht="19.5" customHeight="1">
      <c r="A34" s="190"/>
      <c r="B34" s="270"/>
      <c r="C34" s="33"/>
      <c r="D34" s="259"/>
      <c r="E34" s="259"/>
      <c r="F34" s="33"/>
      <c r="G34" s="258"/>
      <c r="H34" s="258"/>
      <c r="I34" s="33"/>
      <c r="J34" s="258"/>
      <c r="K34" s="33"/>
      <c r="L34" s="107"/>
      <c r="M34" s="108"/>
      <c r="N34" s="42"/>
      <c r="O34" s="156" t="s">
        <v>280</v>
      </c>
      <c r="P34" s="33"/>
      <c r="Q34" s="186"/>
    </row>
    <row r="35" spans="1:17" ht="19.5" customHeight="1">
      <c r="A35" s="190"/>
      <c r="B35" s="255" t="s">
        <v>277</v>
      </c>
      <c r="C35" s="33"/>
      <c r="D35" s="259">
        <v>119.4</v>
      </c>
      <c r="E35" s="259"/>
      <c r="F35" s="33"/>
      <c r="G35" s="258">
        <v>15</v>
      </c>
      <c r="H35" s="258"/>
      <c r="I35" s="33"/>
      <c r="J35" s="258"/>
      <c r="K35" s="33"/>
      <c r="L35" s="30"/>
      <c r="M35" s="31"/>
      <c r="N35" s="42"/>
      <c r="O35" s="112"/>
      <c r="P35" s="33"/>
      <c r="Q35" s="186"/>
    </row>
    <row r="36" spans="1:17" ht="19.5" customHeight="1">
      <c r="A36" s="190"/>
      <c r="B36" s="270"/>
      <c r="C36" s="33"/>
      <c r="D36" s="259"/>
      <c r="E36" s="259"/>
      <c r="F36" s="33"/>
      <c r="G36" s="258"/>
      <c r="H36" s="258"/>
      <c r="I36" s="33"/>
      <c r="J36" s="258"/>
      <c r="K36" s="33"/>
      <c r="L36" s="107"/>
      <c r="M36" s="108"/>
      <c r="N36" s="42"/>
      <c r="O36" s="156" t="s">
        <v>281</v>
      </c>
      <c r="P36" s="33"/>
      <c r="Q36" s="186"/>
    </row>
    <row r="37" spans="1:17" ht="19.5" customHeight="1">
      <c r="A37" s="190"/>
      <c r="B37" s="255" t="s">
        <v>282</v>
      </c>
      <c r="C37" s="33"/>
      <c r="D37" s="259">
        <v>138.75</v>
      </c>
      <c r="E37" s="259"/>
      <c r="F37" s="33"/>
      <c r="G37" s="258">
        <v>40</v>
      </c>
      <c r="H37" s="258"/>
      <c r="I37" s="33"/>
      <c r="J37" s="258"/>
      <c r="K37" s="33"/>
      <c r="L37" s="30"/>
      <c r="M37" s="31"/>
      <c r="N37" s="42"/>
      <c r="O37" s="112"/>
      <c r="P37" s="33"/>
      <c r="Q37" s="186"/>
    </row>
    <row r="38" spans="1:17" ht="19.5" customHeight="1">
      <c r="A38" s="190"/>
      <c r="B38" s="270"/>
      <c r="C38" s="33"/>
      <c r="D38" s="259"/>
      <c r="E38" s="259"/>
      <c r="F38" s="33"/>
      <c r="G38" s="258"/>
      <c r="H38" s="258"/>
      <c r="I38" s="33"/>
      <c r="J38" s="258"/>
      <c r="K38" s="33"/>
      <c r="L38" s="107"/>
      <c r="M38" s="108"/>
      <c r="N38" s="42"/>
      <c r="O38" s="156" t="s">
        <v>283</v>
      </c>
      <c r="P38" s="33"/>
      <c r="Q38" s="186"/>
    </row>
    <row r="39" spans="1:17" ht="19.5" customHeight="1">
      <c r="A39" s="190"/>
      <c r="B39" s="187"/>
      <c r="C39" s="33"/>
      <c r="D39" s="188"/>
      <c r="E39" s="188"/>
      <c r="F39" s="33"/>
      <c r="G39" s="186"/>
      <c r="H39" s="186"/>
      <c r="I39" s="33"/>
      <c r="J39" s="186"/>
      <c r="K39" s="33"/>
      <c r="L39" s="33"/>
      <c r="M39" s="291"/>
      <c r="N39" s="42"/>
      <c r="O39" s="156"/>
      <c r="P39" s="33"/>
      <c r="Q39" s="186"/>
    </row>
    <row r="40" spans="1:17" ht="19.5" customHeight="1">
      <c r="A40" s="190"/>
      <c r="B40" s="288"/>
      <c r="C40" s="12"/>
      <c r="D40" s="289"/>
      <c r="E40" s="289"/>
      <c r="F40" s="12"/>
      <c r="G40" s="12"/>
      <c r="H40" s="12"/>
      <c r="I40" s="12"/>
      <c r="J40" s="12"/>
      <c r="K40" s="12"/>
      <c r="L40" s="12"/>
      <c r="M40" s="12"/>
      <c r="N40" s="12"/>
      <c r="O40" s="287"/>
      <c r="P40" s="12"/>
      <c r="Q40" s="12"/>
    </row>
    <row r="41" spans="1:17" ht="15.75">
      <c r="A41" s="271" t="s">
        <v>359</v>
      </c>
      <c r="B41" s="271"/>
      <c r="C41" s="271"/>
      <c r="D41" s="271"/>
      <c r="E41" s="271"/>
      <c r="F41" s="271"/>
      <c r="G41" s="271"/>
      <c r="H41" s="271"/>
      <c r="I41" s="271"/>
      <c r="J41" s="271"/>
      <c r="K41" s="271"/>
      <c r="L41" s="271"/>
      <c r="M41" s="271"/>
      <c r="N41" s="271"/>
      <c r="O41" s="271"/>
      <c r="P41" s="271"/>
      <c r="Q41" s="271"/>
    </row>
    <row r="42" spans="1:17" ht="12" customHeight="1">
      <c r="A42" s="189"/>
      <c r="B42" s="281" t="s">
        <v>30</v>
      </c>
      <c r="C42" s="36"/>
      <c r="D42" s="283" t="s">
        <v>8</v>
      </c>
      <c r="E42" s="283" t="s">
        <v>9</v>
      </c>
      <c r="F42" s="36"/>
      <c r="G42" s="279" t="s">
        <v>23</v>
      </c>
      <c r="H42" s="279" t="s">
        <v>24</v>
      </c>
      <c r="I42" s="36"/>
      <c r="J42" s="285" t="s">
        <v>28</v>
      </c>
      <c r="K42" s="36"/>
      <c r="L42" s="214" t="s">
        <v>2</v>
      </c>
      <c r="M42" s="216"/>
      <c r="N42" s="36"/>
      <c r="O42" s="277" t="s">
        <v>26</v>
      </c>
      <c r="Q42" s="275" t="s">
        <v>20</v>
      </c>
    </row>
    <row r="43" spans="1:17" ht="53.25" customHeight="1">
      <c r="A43" s="189"/>
      <c r="B43" s="282"/>
      <c r="C43" s="22"/>
      <c r="D43" s="284"/>
      <c r="E43" s="284"/>
      <c r="F43" s="22"/>
      <c r="G43" s="280"/>
      <c r="H43" s="280"/>
      <c r="I43" s="22"/>
      <c r="J43" s="286"/>
      <c r="K43" s="22"/>
      <c r="L43" s="37" t="s">
        <v>4</v>
      </c>
      <c r="M43" s="38" t="s">
        <v>27</v>
      </c>
      <c r="N43" s="22"/>
      <c r="O43" s="278"/>
      <c r="P43" s="16"/>
      <c r="Q43" s="276"/>
    </row>
    <row r="44" spans="1:17" ht="19.5" customHeight="1">
      <c r="A44" s="190"/>
      <c r="B44" s="255" t="s">
        <v>208</v>
      </c>
      <c r="C44" s="33"/>
      <c r="D44" s="259">
        <v>146.4</v>
      </c>
      <c r="E44" s="259">
        <v>146.6</v>
      </c>
      <c r="F44" s="33"/>
      <c r="G44" s="258">
        <v>35</v>
      </c>
      <c r="H44" s="258"/>
      <c r="I44" s="33"/>
      <c r="J44" s="258"/>
      <c r="K44" s="33"/>
      <c r="L44" s="30"/>
      <c r="M44" s="31"/>
      <c r="N44" s="42"/>
      <c r="O44" s="112"/>
      <c r="P44" s="33"/>
      <c r="Q44" s="186"/>
    </row>
    <row r="45" spans="1:17" ht="19.5" customHeight="1">
      <c r="A45" s="190"/>
      <c r="B45" s="270"/>
      <c r="C45" s="33"/>
      <c r="D45" s="259"/>
      <c r="E45" s="259"/>
      <c r="F45" s="33"/>
      <c r="G45" s="258"/>
      <c r="H45" s="258"/>
      <c r="I45" s="33"/>
      <c r="J45" s="258"/>
      <c r="K45" s="33"/>
      <c r="L45" s="107"/>
      <c r="M45" s="108"/>
      <c r="N45" s="42"/>
      <c r="O45" s="156" t="s">
        <v>284</v>
      </c>
      <c r="P45" s="33"/>
      <c r="Q45" s="186"/>
    </row>
    <row r="46" spans="1:17" ht="19.5" customHeight="1">
      <c r="A46" s="190"/>
      <c r="B46" s="255" t="s">
        <v>282</v>
      </c>
      <c r="C46" s="33"/>
      <c r="D46" s="259">
        <v>150.6</v>
      </c>
      <c r="E46" s="259"/>
      <c r="F46" s="33"/>
      <c r="G46" s="257">
        <v>40</v>
      </c>
      <c r="H46" s="258"/>
      <c r="I46" s="33"/>
      <c r="J46" s="258"/>
      <c r="K46" s="33"/>
      <c r="L46" s="30"/>
      <c r="M46" s="31"/>
      <c r="N46" s="42"/>
      <c r="O46" s="112"/>
      <c r="P46" s="33"/>
      <c r="Q46" s="186"/>
    </row>
    <row r="47" spans="1:17" ht="19.5" customHeight="1">
      <c r="A47" s="190"/>
      <c r="B47" s="270"/>
      <c r="C47" s="33"/>
      <c r="D47" s="259"/>
      <c r="E47" s="259"/>
      <c r="F47" s="33"/>
      <c r="G47" s="258"/>
      <c r="H47" s="258"/>
      <c r="I47" s="33"/>
      <c r="J47" s="258"/>
      <c r="K47" s="33"/>
      <c r="L47" s="107"/>
      <c r="M47" s="108"/>
      <c r="N47" s="42"/>
      <c r="O47" s="156" t="s">
        <v>285</v>
      </c>
      <c r="P47" s="33"/>
      <c r="Q47" s="186"/>
    </row>
    <row r="48" spans="1:17" ht="19.5" customHeight="1">
      <c r="A48" s="190"/>
      <c r="B48" s="255" t="s">
        <v>270</v>
      </c>
      <c r="C48" s="33"/>
      <c r="D48" s="259">
        <v>180.91</v>
      </c>
      <c r="E48" s="259"/>
      <c r="F48" s="33"/>
      <c r="G48" s="258">
        <v>45</v>
      </c>
      <c r="H48" s="258"/>
      <c r="I48" s="33"/>
      <c r="J48" s="258"/>
      <c r="K48" s="33"/>
      <c r="L48" s="30"/>
      <c r="M48" s="31"/>
      <c r="N48" s="42"/>
      <c r="O48" s="112"/>
      <c r="P48" s="33"/>
      <c r="Q48" s="186"/>
    </row>
    <row r="49" spans="1:17" ht="19.5" customHeight="1">
      <c r="A49" s="190"/>
      <c r="B49" s="270"/>
      <c r="C49" s="33"/>
      <c r="D49" s="259"/>
      <c r="E49" s="259"/>
      <c r="F49" s="33"/>
      <c r="G49" s="258"/>
      <c r="H49" s="258"/>
      <c r="I49" s="33"/>
      <c r="J49" s="258"/>
      <c r="K49" s="33"/>
      <c r="L49" s="107"/>
      <c r="M49" s="108"/>
      <c r="N49" s="42"/>
      <c r="O49" s="157" t="s">
        <v>286</v>
      </c>
      <c r="P49" s="33"/>
      <c r="Q49" s="186"/>
    </row>
    <row r="50" spans="1:17" ht="19.5" customHeight="1">
      <c r="A50" s="190"/>
      <c r="B50" s="255" t="s">
        <v>208</v>
      </c>
      <c r="C50" s="33"/>
      <c r="D50" s="259">
        <v>181.9</v>
      </c>
      <c r="E50" s="259"/>
      <c r="F50" s="33"/>
      <c r="G50" s="257" t="s">
        <v>355</v>
      </c>
      <c r="H50" s="258"/>
      <c r="I50" s="33"/>
      <c r="J50" s="258"/>
      <c r="K50" s="33"/>
      <c r="L50" s="30"/>
      <c r="M50" s="31"/>
      <c r="N50" s="42"/>
      <c r="O50" s="112"/>
      <c r="P50" s="33"/>
      <c r="Q50" s="186"/>
    </row>
    <row r="51" spans="1:17" ht="19.5" customHeight="1">
      <c r="A51" s="190"/>
      <c r="B51" s="270"/>
      <c r="C51" s="33"/>
      <c r="D51" s="259"/>
      <c r="E51" s="259"/>
      <c r="F51" s="33"/>
      <c r="G51" s="258"/>
      <c r="H51" s="258"/>
      <c r="I51" s="33"/>
      <c r="J51" s="258"/>
      <c r="K51" s="33"/>
      <c r="L51" s="107"/>
      <c r="M51" s="108"/>
      <c r="N51" s="42"/>
      <c r="O51" s="157" t="s">
        <v>287</v>
      </c>
      <c r="P51" s="33"/>
      <c r="Q51" s="186"/>
    </row>
    <row r="52" spans="1:17" ht="19.5" customHeight="1">
      <c r="A52" s="190"/>
      <c r="B52" s="255" t="s">
        <v>282</v>
      </c>
      <c r="C52" s="33"/>
      <c r="D52" s="259">
        <v>182.3</v>
      </c>
      <c r="E52" s="259"/>
      <c r="F52" s="33"/>
      <c r="G52" s="258">
        <v>60</v>
      </c>
      <c r="H52" s="258"/>
      <c r="I52" s="33"/>
      <c r="J52" s="258"/>
      <c r="K52" s="33"/>
      <c r="L52" s="30"/>
      <c r="M52" s="31"/>
      <c r="N52" s="42"/>
      <c r="O52" s="112"/>
      <c r="P52" s="33"/>
      <c r="Q52" s="186"/>
    </row>
    <row r="53" spans="1:17" ht="19.5" customHeight="1">
      <c r="A53" s="190"/>
      <c r="B53" s="270"/>
      <c r="C53" s="33"/>
      <c r="D53" s="259"/>
      <c r="E53" s="259"/>
      <c r="F53" s="33"/>
      <c r="G53" s="258"/>
      <c r="H53" s="258"/>
      <c r="I53" s="33"/>
      <c r="J53" s="258"/>
      <c r="K53" s="33"/>
      <c r="L53" s="107"/>
      <c r="M53" s="108"/>
      <c r="N53" s="42"/>
      <c r="O53" s="157" t="s">
        <v>288</v>
      </c>
      <c r="P53" s="33"/>
      <c r="Q53" s="186"/>
    </row>
    <row r="54" spans="1:17" ht="19.5" customHeight="1">
      <c r="A54" s="190"/>
      <c r="B54" s="255" t="s">
        <v>208</v>
      </c>
      <c r="C54" s="33"/>
      <c r="D54" s="259">
        <v>184.15</v>
      </c>
      <c r="E54" s="256"/>
      <c r="F54" s="33"/>
      <c r="G54" s="257">
        <v>30</v>
      </c>
      <c r="H54" s="258"/>
      <c r="I54" s="33"/>
      <c r="J54" s="258"/>
      <c r="K54" s="33"/>
      <c r="L54" s="30"/>
      <c r="M54" s="31"/>
      <c r="N54" s="42"/>
      <c r="O54" s="112"/>
      <c r="P54" s="33"/>
      <c r="Q54" s="186"/>
    </row>
    <row r="55" spans="1:17" ht="19.5" customHeight="1">
      <c r="A55" s="190"/>
      <c r="B55" s="270"/>
      <c r="C55" s="33"/>
      <c r="D55" s="259"/>
      <c r="E55" s="259"/>
      <c r="F55" s="257"/>
      <c r="G55" s="258"/>
      <c r="H55" s="258"/>
      <c r="I55" s="33"/>
      <c r="J55" s="258"/>
      <c r="K55" s="33"/>
      <c r="L55" s="107"/>
      <c r="M55" s="108"/>
      <c r="N55" s="42"/>
      <c r="O55" s="157" t="s">
        <v>289</v>
      </c>
      <c r="P55" s="33"/>
      <c r="Q55" s="186"/>
    </row>
    <row r="56" spans="1:17" ht="19.5" customHeight="1">
      <c r="A56" s="190"/>
      <c r="B56" s="255" t="s">
        <v>270</v>
      </c>
      <c r="C56" s="33"/>
      <c r="D56" s="259">
        <v>186.05</v>
      </c>
      <c r="E56" s="259"/>
      <c r="F56" s="258"/>
      <c r="G56" s="258">
        <v>45</v>
      </c>
      <c r="H56" s="258"/>
      <c r="I56" s="33"/>
      <c r="J56" s="258"/>
      <c r="K56" s="33"/>
      <c r="L56" s="30"/>
      <c r="M56" s="31"/>
      <c r="N56" s="42"/>
      <c r="O56" s="112"/>
      <c r="P56" s="33"/>
      <c r="Q56" s="186"/>
    </row>
    <row r="57" spans="1:17" ht="19.5" customHeight="1">
      <c r="A57" s="190"/>
      <c r="B57" s="270"/>
      <c r="C57" s="33"/>
      <c r="D57" s="259"/>
      <c r="E57" s="259"/>
      <c r="F57" s="33"/>
      <c r="G57" s="258"/>
      <c r="H57" s="258"/>
      <c r="I57" s="33"/>
      <c r="J57" s="258"/>
      <c r="K57" s="33"/>
      <c r="L57" s="107"/>
      <c r="M57" s="108"/>
      <c r="N57" s="42"/>
      <c r="O57" s="157" t="s">
        <v>290</v>
      </c>
      <c r="P57" s="33"/>
      <c r="Q57" s="186"/>
    </row>
    <row r="58" spans="1:17" ht="19.5" customHeight="1">
      <c r="A58" s="190"/>
      <c r="B58" s="255" t="s">
        <v>208</v>
      </c>
      <c r="C58" s="33"/>
      <c r="D58" s="259">
        <v>189</v>
      </c>
      <c r="E58" s="259">
        <v>190.5</v>
      </c>
      <c r="F58" s="33"/>
      <c r="G58" s="258">
        <v>45</v>
      </c>
      <c r="H58" s="258"/>
      <c r="I58" s="33"/>
      <c r="J58" s="258"/>
      <c r="K58" s="33"/>
      <c r="L58" s="30"/>
      <c r="M58" s="31"/>
      <c r="N58" s="42"/>
      <c r="O58" s="112"/>
      <c r="P58" s="33"/>
      <c r="Q58" s="186"/>
    </row>
    <row r="59" spans="1:17" ht="19.5" customHeight="1">
      <c r="A59" s="190"/>
      <c r="B59" s="270"/>
      <c r="C59" s="33"/>
      <c r="D59" s="259"/>
      <c r="E59" s="259"/>
      <c r="F59" s="33"/>
      <c r="G59" s="258"/>
      <c r="H59" s="258"/>
      <c r="I59" s="33"/>
      <c r="J59" s="258"/>
      <c r="K59" s="33"/>
      <c r="L59" s="107"/>
      <c r="M59" s="108"/>
      <c r="N59" s="42"/>
      <c r="O59" s="157" t="s">
        <v>291</v>
      </c>
      <c r="P59" s="33"/>
      <c r="Q59" s="186"/>
    </row>
    <row r="60" spans="1:17" ht="19.5" customHeight="1">
      <c r="A60" s="190"/>
      <c r="B60" s="255" t="s">
        <v>208</v>
      </c>
      <c r="C60" s="33"/>
      <c r="D60" s="259">
        <v>198.5</v>
      </c>
      <c r="E60" s="259">
        <v>199</v>
      </c>
      <c r="F60" s="33"/>
      <c r="G60" s="258">
        <v>40</v>
      </c>
      <c r="H60" s="258"/>
      <c r="I60" s="33"/>
      <c r="J60" s="258"/>
      <c r="K60" s="33"/>
      <c r="L60" s="30"/>
      <c r="M60" s="31"/>
      <c r="N60" s="42"/>
      <c r="O60" s="112"/>
      <c r="P60" s="33"/>
      <c r="Q60" s="186"/>
    </row>
    <row r="61" spans="1:17" ht="19.5" customHeight="1">
      <c r="A61" s="190"/>
      <c r="B61" s="270"/>
      <c r="C61" s="33"/>
      <c r="D61" s="259"/>
      <c r="E61" s="259"/>
      <c r="F61" s="33"/>
      <c r="G61" s="258"/>
      <c r="H61" s="258"/>
      <c r="I61" s="33"/>
      <c r="J61" s="258"/>
      <c r="K61" s="33"/>
      <c r="L61" s="107"/>
      <c r="M61" s="108"/>
      <c r="N61" s="42"/>
      <c r="O61" s="157" t="s">
        <v>291</v>
      </c>
      <c r="P61" s="33"/>
      <c r="Q61" s="186"/>
    </row>
    <row r="62" spans="1:17" ht="19.5" customHeight="1">
      <c r="A62" s="190"/>
      <c r="B62" s="255" t="s">
        <v>208</v>
      </c>
      <c r="C62" s="33"/>
      <c r="D62" s="259">
        <v>203</v>
      </c>
      <c r="E62" s="259"/>
      <c r="F62" s="33"/>
      <c r="G62" s="257">
        <v>50</v>
      </c>
      <c r="H62" s="258"/>
      <c r="I62" s="33"/>
      <c r="J62" s="258"/>
      <c r="K62" s="33"/>
      <c r="L62" s="30"/>
      <c r="M62" s="31"/>
      <c r="N62" s="42"/>
      <c r="O62" s="112"/>
      <c r="P62" s="33"/>
      <c r="Q62" s="186"/>
    </row>
    <row r="63" spans="1:17" ht="19.5" customHeight="1">
      <c r="A63" s="190"/>
      <c r="B63" s="270"/>
      <c r="C63" s="33"/>
      <c r="D63" s="259"/>
      <c r="E63" s="259"/>
      <c r="F63" s="33"/>
      <c r="G63" s="258"/>
      <c r="H63" s="258"/>
      <c r="I63" s="33"/>
      <c r="J63" s="258"/>
      <c r="K63" s="33"/>
      <c r="L63" s="107"/>
      <c r="M63" s="108"/>
      <c r="N63" s="42"/>
      <c r="O63" s="157" t="s">
        <v>292</v>
      </c>
      <c r="P63" s="33"/>
      <c r="Q63" s="186"/>
    </row>
    <row r="64" spans="1:17" ht="19.5" customHeight="1">
      <c r="A64" s="190"/>
      <c r="B64" s="255" t="s">
        <v>208</v>
      </c>
      <c r="C64" s="33"/>
      <c r="D64" s="259">
        <v>209.2</v>
      </c>
      <c r="E64" s="259">
        <v>213.36</v>
      </c>
      <c r="F64" s="33"/>
      <c r="G64" s="258">
        <v>50</v>
      </c>
      <c r="H64" s="258"/>
      <c r="I64" s="33"/>
      <c r="J64" s="258"/>
      <c r="K64" s="33"/>
      <c r="L64" s="30"/>
      <c r="M64" s="31"/>
      <c r="N64" s="42"/>
      <c r="O64" s="112"/>
      <c r="P64" s="33"/>
      <c r="Q64" s="186"/>
    </row>
    <row r="65" spans="1:17" ht="19.5" customHeight="1">
      <c r="A65" s="190"/>
      <c r="B65" s="270"/>
      <c r="C65" s="33"/>
      <c r="D65" s="259"/>
      <c r="E65" s="259"/>
      <c r="F65" s="33"/>
      <c r="G65" s="258"/>
      <c r="H65" s="258"/>
      <c r="I65" s="33"/>
      <c r="J65" s="258"/>
      <c r="K65" s="33"/>
      <c r="L65" s="107"/>
      <c r="M65" s="108"/>
      <c r="N65" s="42"/>
      <c r="O65" s="157" t="s">
        <v>293</v>
      </c>
      <c r="P65" s="33"/>
      <c r="Q65" s="186"/>
    </row>
    <row r="66" spans="1:17" ht="19.5" customHeight="1">
      <c r="A66" s="190"/>
      <c r="B66" s="255" t="s">
        <v>208</v>
      </c>
      <c r="C66" s="33"/>
      <c r="D66" s="259">
        <v>218.5</v>
      </c>
      <c r="E66" s="259">
        <v>219.5</v>
      </c>
      <c r="F66" s="33"/>
      <c r="G66" s="258">
        <v>50</v>
      </c>
      <c r="H66" s="258"/>
      <c r="I66" s="33"/>
      <c r="J66" s="258"/>
      <c r="K66" s="33"/>
      <c r="L66" s="30"/>
      <c r="M66" s="31"/>
      <c r="N66" s="42"/>
      <c r="O66" s="112"/>
      <c r="P66" s="33"/>
      <c r="Q66" s="186"/>
    </row>
    <row r="67" spans="1:17" ht="19.5" customHeight="1">
      <c r="A67" s="190"/>
      <c r="B67" s="270"/>
      <c r="C67" s="33"/>
      <c r="D67" s="259"/>
      <c r="E67" s="259"/>
      <c r="F67" s="33"/>
      <c r="G67" s="258"/>
      <c r="H67" s="258"/>
      <c r="I67" s="33"/>
      <c r="J67" s="258"/>
      <c r="K67" s="33"/>
      <c r="L67" s="107"/>
      <c r="M67" s="108"/>
      <c r="N67" s="42"/>
      <c r="O67" s="157" t="s">
        <v>294</v>
      </c>
      <c r="P67" s="33"/>
      <c r="Q67" s="186"/>
    </row>
    <row r="68" spans="1:17" ht="19.5" customHeight="1">
      <c r="A68" s="190"/>
      <c r="B68" s="255" t="s">
        <v>277</v>
      </c>
      <c r="C68" s="33"/>
      <c r="D68" s="259">
        <v>224</v>
      </c>
      <c r="E68" s="259">
        <v>224.5</v>
      </c>
      <c r="F68" s="33"/>
      <c r="G68" s="258">
        <v>60</v>
      </c>
      <c r="H68" s="258"/>
      <c r="I68" s="33"/>
      <c r="J68" s="258"/>
      <c r="K68" s="33"/>
      <c r="L68" s="30"/>
      <c r="M68" s="31"/>
      <c r="N68" s="42"/>
      <c r="O68" s="112"/>
      <c r="P68" s="33"/>
      <c r="Q68" s="186"/>
    </row>
    <row r="69" spans="1:17" ht="19.5" customHeight="1">
      <c r="A69" s="190"/>
      <c r="B69" s="270"/>
      <c r="C69" s="33"/>
      <c r="D69" s="259"/>
      <c r="E69" s="259"/>
      <c r="F69" s="33"/>
      <c r="G69" s="258"/>
      <c r="H69" s="258"/>
      <c r="I69" s="33"/>
      <c r="J69" s="258"/>
      <c r="K69" s="33"/>
      <c r="L69" s="107"/>
      <c r="M69" s="108"/>
      <c r="N69" s="42"/>
      <c r="O69" s="157" t="s">
        <v>295</v>
      </c>
      <c r="P69" s="33"/>
      <c r="Q69" s="186"/>
    </row>
    <row r="70" spans="1:17" ht="19.5" customHeight="1">
      <c r="A70" s="190"/>
      <c r="B70" s="255" t="s">
        <v>282</v>
      </c>
      <c r="C70" s="33"/>
      <c r="D70" s="259">
        <v>224.3</v>
      </c>
      <c r="E70" s="259"/>
      <c r="F70" s="33"/>
      <c r="G70" s="257">
        <v>60</v>
      </c>
      <c r="H70" s="258"/>
      <c r="I70" s="33"/>
      <c r="J70" s="258"/>
      <c r="K70" s="33"/>
      <c r="L70" s="30"/>
      <c r="M70" s="31"/>
      <c r="N70" s="42"/>
      <c r="O70" s="112"/>
      <c r="P70" s="33"/>
      <c r="Q70" s="186"/>
    </row>
    <row r="71" spans="1:17" ht="19.5" customHeight="1">
      <c r="A71" s="190"/>
      <c r="B71" s="270"/>
      <c r="C71" s="33"/>
      <c r="D71" s="259"/>
      <c r="E71" s="259"/>
      <c r="F71" s="33"/>
      <c r="G71" s="258"/>
      <c r="H71" s="258"/>
      <c r="I71" s="33"/>
      <c r="J71" s="258"/>
      <c r="K71" s="33"/>
      <c r="L71" s="107"/>
      <c r="M71" s="108"/>
      <c r="N71" s="42"/>
      <c r="O71" s="157" t="s">
        <v>296</v>
      </c>
      <c r="P71" s="33"/>
      <c r="Q71" s="186"/>
    </row>
    <row r="72" spans="1:17" ht="19.5" customHeight="1">
      <c r="A72" s="190"/>
      <c r="B72" s="255" t="s">
        <v>297</v>
      </c>
      <c r="C72" s="33"/>
      <c r="D72" s="259">
        <v>230.15</v>
      </c>
      <c r="E72" s="259">
        <v>242.15</v>
      </c>
      <c r="F72" s="33"/>
      <c r="G72" s="258">
        <v>70</v>
      </c>
      <c r="H72" s="258"/>
      <c r="I72" s="33"/>
      <c r="J72" s="258"/>
      <c r="K72" s="33"/>
      <c r="L72" s="30"/>
      <c r="M72" s="31"/>
      <c r="N72" s="42"/>
      <c r="O72" s="112"/>
      <c r="P72" s="33"/>
      <c r="Q72" s="186"/>
    </row>
    <row r="73" spans="1:17" ht="19.5" customHeight="1">
      <c r="A73" s="190"/>
      <c r="B73" s="270"/>
      <c r="C73" s="33"/>
      <c r="D73" s="259"/>
      <c r="E73" s="259"/>
      <c r="F73" s="33"/>
      <c r="G73" s="258"/>
      <c r="H73" s="258"/>
      <c r="I73" s="33"/>
      <c r="J73" s="258"/>
      <c r="K73" s="33"/>
      <c r="L73" s="107"/>
      <c r="M73" s="108"/>
      <c r="N73" s="42"/>
      <c r="O73" s="157" t="s">
        <v>298</v>
      </c>
      <c r="P73" s="33"/>
      <c r="Q73" s="186"/>
    </row>
    <row r="74" spans="1:17" ht="19.5" customHeight="1">
      <c r="A74" s="190"/>
      <c r="B74" s="255" t="s">
        <v>270</v>
      </c>
      <c r="C74" s="33"/>
      <c r="D74" s="259">
        <v>237.74</v>
      </c>
      <c r="E74" s="259"/>
      <c r="F74" s="33"/>
      <c r="G74" s="258">
        <v>40</v>
      </c>
      <c r="H74" s="258"/>
      <c r="I74" s="33"/>
      <c r="J74" s="258"/>
      <c r="K74" s="33"/>
      <c r="L74" s="30"/>
      <c r="M74" s="31"/>
      <c r="N74" s="42"/>
      <c r="O74" s="112"/>
      <c r="P74" s="33"/>
      <c r="Q74" s="186"/>
    </row>
    <row r="75" spans="1:17" ht="19.5" customHeight="1">
      <c r="A75" s="190"/>
      <c r="B75" s="270"/>
      <c r="C75" s="33"/>
      <c r="D75" s="259"/>
      <c r="E75" s="259"/>
      <c r="F75" s="33"/>
      <c r="G75" s="258"/>
      <c r="H75" s="258"/>
      <c r="I75" s="33"/>
      <c r="J75" s="258"/>
      <c r="K75" s="33"/>
      <c r="L75" s="107"/>
      <c r="M75" s="108"/>
      <c r="N75" s="42"/>
      <c r="O75" s="157" t="s">
        <v>299</v>
      </c>
      <c r="P75" s="33"/>
      <c r="Q75" s="186"/>
    </row>
    <row r="76" spans="1:17" ht="19.5" customHeight="1">
      <c r="A76" s="190"/>
      <c r="B76" s="255" t="s">
        <v>208</v>
      </c>
      <c r="C76" s="33"/>
      <c r="D76" s="259">
        <v>239.3</v>
      </c>
      <c r="E76" s="259">
        <v>243</v>
      </c>
      <c r="F76" s="33"/>
      <c r="G76" s="257" t="s">
        <v>356</v>
      </c>
      <c r="H76" s="258"/>
      <c r="I76" s="33"/>
      <c r="J76" s="258"/>
      <c r="K76" s="33"/>
      <c r="L76" s="30"/>
      <c r="M76" s="31"/>
      <c r="N76" s="42"/>
      <c r="O76" s="112"/>
      <c r="P76" s="33"/>
      <c r="Q76" s="186"/>
    </row>
    <row r="77" spans="1:17" ht="19.5" customHeight="1">
      <c r="A77" s="190"/>
      <c r="B77" s="270"/>
      <c r="C77" s="33"/>
      <c r="D77" s="259"/>
      <c r="E77" s="259"/>
      <c r="F77" s="33"/>
      <c r="G77" s="258"/>
      <c r="H77" s="258"/>
      <c r="I77" s="33"/>
      <c r="J77" s="258"/>
      <c r="K77" s="33"/>
      <c r="L77" s="107"/>
      <c r="M77" s="108"/>
      <c r="N77" s="42"/>
      <c r="O77" s="157" t="s">
        <v>300</v>
      </c>
      <c r="P77" s="33"/>
      <c r="Q77" s="186"/>
    </row>
    <row r="78" spans="1:17" ht="19.5" customHeight="1">
      <c r="A78" s="190"/>
      <c r="B78" s="288"/>
      <c r="C78" s="12"/>
      <c r="D78" s="289"/>
      <c r="E78" s="289"/>
      <c r="F78" s="12"/>
      <c r="G78" s="12"/>
      <c r="H78" s="12"/>
      <c r="I78" s="12"/>
      <c r="J78" s="12"/>
      <c r="K78" s="12"/>
      <c r="L78" s="12"/>
      <c r="M78" s="12"/>
      <c r="N78" s="12"/>
      <c r="O78" s="292"/>
      <c r="P78" s="12"/>
      <c r="Q78" s="12"/>
    </row>
    <row r="79" spans="1:17" ht="19.5" customHeight="1">
      <c r="A79" s="190"/>
      <c r="B79" s="288"/>
      <c r="C79" s="12"/>
      <c r="D79" s="289"/>
      <c r="E79" s="289"/>
      <c r="F79" s="12"/>
      <c r="G79" s="12"/>
      <c r="H79" s="12"/>
      <c r="I79" s="12"/>
      <c r="J79" s="12"/>
      <c r="K79" s="12"/>
      <c r="L79" s="12"/>
      <c r="M79" s="12"/>
      <c r="N79" s="12"/>
      <c r="O79" s="292"/>
      <c r="P79" s="12"/>
      <c r="Q79" s="12"/>
    </row>
    <row r="80" spans="1:17" ht="15.75">
      <c r="A80" s="271" t="s">
        <v>358</v>
      </c>
      <c r="B80" s="271"/>
      <c r="C80" s="271"/>
      <c r="D80" s="271"/>
      <c r="E80" s="271"/>
      <c r="F80" s="271"/>
      <c r="G80" s="271"/>
      <c r="H80" s="271"/>
      <c r="I80" s="271"/>
      <c r="J80" s="271"/>
      <c r="K80" s="271"/>
      <c r="L80" s="271"/>
      <c r="M80" s="271"/>
      <c r="N80" s="271"/>
      <c r="O80" s="271"/>
      <c r="P80" s="271"/>
      <c r="Q80" s="271"/>
    </row>
    <row r="81" spans="1:17" ht="12" customHeight="1">
      <c r="A81" s="189"/>
      <c r="B81" s="281" t="s">
        <v>30</v>
      </c>
      <c r="C81" s="36"/>
      <c r="D81" s="283" t="s">
        <v>8</v>
      </c>
      <c r="E81" s="283" t="s">
        <v>9</v>
      </c>
      <c r="F81" s="36"/>
      <c r="G81" s="279" t="s">
        <v>23</v>
      </c>
      <c r="H81" s="279" t="s">
        <v>24</v>
      </c>
      <c r="I81" s="36"/>
      <c r="J81" s="285" t="s">
        <v>28</v>
      </c>
      <c r="K81" s="36"/>
      <c r="L81" s="214" t="s">
        <v>2</v>
      </c>
      <c r="M81" s="216"/>
      <c r="N81" s="36"/>
      <c r="O81" s="277" t="s">
        <v>26</v>
      </c>
      <c r="Q81" s="275" t="s">
        <v>20</v>
      </c>
    </row>
    <row r="82" spans="1:17" ht="53.25" customHeight="1">
      <c r="A82" s="189"/>
      <c r="B82" s="282"/>
      <c r="C82" s="22"/>
      <c r="D82" s="284"/>
      <c r="E82" s="284"/>
      <c r="F82" s="22"/>
      <c r="G82" s="280"/>
      <c r="H82" s="280"/>
      <c r="I82" s="22"/>
      <c r="J82" s="286"/>
      <c r="K82" s="22"/>
      <c r="L82" s="37" t="s">
        <v>4</v>
      </c>
      <c r="M82" s="38" t="s">
        <v>27</v>
      </c>
      <c r="N82" s="22"/>
      <c r="O82" s="278"/>
      <c r="P82" s="16"/>
      <c r="Q82" s="276"/>
    </row>
    <row r="83" spans="1:17" ht="19.5" customHeight="1">
      <c r="A83" s="190"/>
      <c r="B83" s="255" t="s">
        <v>208</v>
      </c>
      <c r="C83" s="33"/>
      <c r="D83" s="259">
        <v>250.35</v>
      </c>
      <c r="E83" s="259">
        <v>250.5</v>
      </c>
      <c r="F83" s="33"/>
      <c r="G83" s="290" t="s">
        <v>357</v>
      </c>
      <c r="H83" s="258"/>
      <c r="I83" s="33"/>
      <c r="J83" s="258"/>
      <c r="K83" s="33"/>
      <c r="L83" s="30"/>
      <c r="M83" s="31"/>
      <c r="N83" s="42"/>
      <c r="O83" s="112"/>
      <c r="P83" s="33"/>
      <c r="Q83" s="186"/>
    </row>
    <row r="84" spans="1:17" ht="19.5" customHeight="1">
      <c r="A84" s="190"/>
      <c r="B84" s="270"/>
      <c r="C84" s="33"/>
      <c r="D84" s="259"/>
      <c r="E84" s="259"/>
      <c r="F84" s="33"/>
      <c r="G84" s="258"/>
      <c r="H84" s="258"/>
      <c r="I84" s="33"/>
      <c r="J84" s="258"/>
      <c r="K84" s="33"/>
      <c r="L84" s="107"/>
      <c r="M84" s="108"/>
      <c r="N84" s="42"/>
      <c r="O84" s="157" t="s">
        <v>301</v>
      </c>
      <c r="P84" s="33"/>
      <c r="Q84" s="186"/>
    </row>
    <row r="85" spans="1:17" ht="19.5" customHeight="1">
      <c r="A85" s="190"/>
      <c r="B85" s="255" t="s">
        <v>208</v>
      </c>
      <c r="C85" s="33"/>
      <c r="D85" s="259">
        <v>260.1</v>
      </c>
      <c r="E85" s="259"/>
      <c r="F85" s="33"/>
      <c r="G85" s="257">
        <v>45</v>
      </c>
      <c r="H85" s="258"/>
      <c r="I85" s="33"/>
      <c r="J85" s="258"/>
      <c r="K85" s="33"/>
      <c r="L85" s="30"/>
      <c r="M85" s="31"/>
      <c r="N85" s="42"/>
      <c r="O85" s="112"/>
      <c r="P85" s="33"/>
      <c r="Q85" s="186"/>
    </row>
    <row r="86" spans="1:17" ht="19.5" customHeight="1">
      <c r="A86" s="190"/>
      <c r="B86" s="270"/>
      <c r="C86" s="33"/>
      <c r="D86" s="259"/>
      <c r="E86" s="259"/>
      <c r="F86" s="33"/>
      <c r="G86" s="258"/>
      <c r="H86" s="258"/>
      <c r="I86" s="33"/>
      <c r="J86" s="258"/>
      <c r="K86" s="33"/>
      <c r="L86" s="107"/>
      <c r="M86" s="108"/>
      <c r="N86" s="42"/>
      <c r="O86" s="157" t="s">
        <v>302</v>
      </c>
      <c r="P86" s="33"/>
      <c r="Q86" s="186"/>
    </row>
    <row r="87" spans="1:17" ht="19.5" customHeight="1">
      <c r="A87" s="190"/>
      <c r="B87" s="255" t="s">
        <v>270</v>
      </c>
      <c r="C87" s="33"/>
      <c r="D87" s="259">
        <v>262.8</v>
      </c>
      <c r="E87" s="259"/>
      <c r="F87" s="33"/>
      <c r="G87" s="258">
        <v>60</v>
      </c>
      <c r="H87" s="258"/>
      <c r="I87" s="33"/>
      <c r="J87" s="258"/>
      <c r="K87" s="33"/>
      <c r="L87" s="30"/>
      <c r="M87" s="31"/>
      <c r="N87" s="42"/>
      <c r="O87" s="112"/>
      <c r="P87" s="33"/>
      <c r="Q87" s="186"/>
    </row>
    <row r="88" spans="1:17" ht="19.5" customHeight="1">
      <c r="A88" s="190"/>
      <c r="B88" s="270"/>
      <c r="C88" s="33"/>
      <c r="D88" s="259"/>
      <c r="E88" s="259"/>
      <c r="F88" s="33"/>
      <c r="G88" s="258"/>
      <c r="H88" s="258"/>
      <c r="I88" s="33"/>
      <c r="J88" s="258"/>
      <c r="K88" s="33"/>
      <c r="L88" s="107"/>
      <c r="M88" s="108"/>
      <c r="N88" s="42"/>
      <c r="O88" s="157" t="s">
        <v>303</v>
      </c>
      <c r="P88" s="33"/>
      <c r="Q88" s="186"/>
    </row>
    <row r="89" spans="1:17" ht="19.5" customHeight="1">
      <c r="A89" s="190"/>
      <c r="B89" s="255" t="s">
        <v>208</v>
      </c>
      <c r="C89" s="33"/>
      <c r="D89" s="259">
        <v>270.4</v>
      </c>
      <c r="E89" s="259"/>
      <c r="F89" s="33"/>
      <c r="G89" s="258">
        <v>40</v>
      </c>
      <c r="H89" s="258"/>
      <c r="I89" s="33"/>
      <c r="J89" s="258"/>
      <c r="K89" s="33"/>
      <c r="L89" s="30"/>
      <c r="M89" s="31"/>
      <c r="N89" s="42"/>
      <c r="O89" s="112"/>
      <c r="P89" s="33"/>
      <c r="Q89" s="186"/>
    </row>
    <row r="90" spans="1:17" ht="19.5" customHeight="1">
      <c r="A90" s="190"/>
      <c r="B90" s="270"/>
      <c r="C90" s="33"/>
      <c r="D90" s="259"/>
      <c r="E90" s="259"/>
      <c r="F90" s="33"/>
      <c r="G90" s="258"/>
      <c r="H90" s="258"/>
      <c r="I90" s="33"/>
      <c r="J90" s="258"/>
      <c r="K90" s="33"/>
      <c r="L90" s="107"/>
      <c r="M90" s="108"/>
      <c r="N90" s="42"/>
      <c r="O90" s="157" t="s">
        <v>304</v>
      </c>
      <c r="P90" s="33"/>
      <c r="Q90" s="186"/>
    </row>
    <row r="91" spans="1:17" ht="19.5" customHeight="1">
      <c r="A91" s="190"/>
      <c r="B91" s="255" t="s">
        <v>208</v>
      </c>
      <c r="C91" s="33"/>
      <c r="D91" s="259">
        <v>273.8</v>
      </c>
      <c r="E91" s="259"/>
      <c r="F91" s="33"/>
      <c r="G91" s="258">
        <v>50</v>
      </c>
      <c r="H91" s="258"/>
      <c r="I91" s="33"/>
      <c r="J91" s="258"/>
      <c r="K91" s="33"/>
      <c r="L91" s="30"/>
      <c r="M91" s="31"/>
      <c r="N91" s="42"/>
      <c r="O91" s="112"/>
      <c r="P91" s="33"/>
      <c r="Q91" s="186"/>
    </row>
    <row r="92" spans="1:17" ht="19.5" customHeight="1">
      <c r="A92" s="190"/>
      <c r="B92" s="270"/>
      <c r="C92" s="33"/>
      <c r="D92" s="259"/>
      <c r="E92" s="259"/>
      <c r="F92" s="33"/>
      <c r="G92" s="258"/>
      <c r="H92" s="258"/>
      <c r="I92" s="33"/>
      <c r="J92" s="258"/>
      <c r="K92" s="33"/>
      <c r="L92" s="107"/>
      <c r="M92" s="108"/>
      <c r="N92" s="42"/>
      <c r="O92" s="157" t="s">
        <v>305</v>
      </c>
      <c r="P92" s="33"/>
      <c r="Q92" s="186"/>
    </row>
    <row r="93" spans="1:17" ht="19.5" customHeight="1">
      <c r="A93" s="190"/>
      <c r="B93" s="255" t="s">
        <v>277</v>
      </c>
      <c r="C93" s="33"/>
      <c r="D93" s="259">
        <v>278.4</v>
      </c>
      <c r="E93" s="256"/>
      <c r="F93" s="33"/>
      <c r="G93" s="290" t="s">
        <v>306</v>
      </c>
      <c r="H93" s="258"/>
      <c r="I93" s="33"/>
      <c r="J93" s="258"/>
      <c r="K93" s="33"/>
      <c r="L93" s="30"/>
      <c r="M93" s="31"/>
      <c r="N93" s="42"/>
      <c r="O93" s="112"/>
      <c r="P93" s="33"/>
      <c r="Q93" s="186"/>
    </row>
    <row r="94" spans="1:17" ht="19.5" customHeight="1">
      <c r="A94" s="190"/>
      <c r="B94" s="270"/>
      <c r="C94" s="33"/>
      <c r="D94" s="259"/>
      <c r="E94" s="259"/>
      <c r="F94" s="257"/>
      <c r="G94" s="258"/>
      <c r="H94" s="258"/>
      <c r="I94" s="33"/>
      <c r="J94" s="258"/>
      <c r="K94" s="33"/>
      <c r="L94" s="107"/>
      <c r="M94" s="108"/>
      <c r="N94" s="42"/>
      <c r="O94" s="157" t="s">
        <v>307</v>
      </c>
      <c r="P94" s="33"/>
      <c r="Q94" s="186"/>
    </row>
    <row r="95" spans="1:17" ht="19.5" customHeight="1">
      <c r="A95" s="190"/>
      <c r="B95" s="255" t="s">
        <v>277</v>
      </c>
      <c r="C95" s="33"/>
      <c r="D95" s="259">
        <v>279.5</v>
      </c>
      <c r="E95" s="259"/>
      <c r="F95" s="258"/>
      <c r="G95" s="258">
        <v>30</v>
      </c>
      <c r="H95" s="258"/>
      <c r="I95" s="33"/>
      <c r="J95" s="258"/>
      <c r="K95" s="33"/>
      <c r="L95" s="30"/>
      <c r="M95" s="31"/>
      <c r="N95" s="42"/>
      <c r="O95" s="112"/>
      <c r="P95" s="33"/>
      <c r="Q95" s="186"/>
    </row>
    <row r="96" spans="1:17" ht="19.5" customHeight="1">
      <c r="A96" s="190"/>
      <c r="B96" s="270"/>
      <c r="C96" s="33"/>
      <c r="D96" s="259"/>
      <c r="E96" s="259"/>
      <c r="F96" s="33"/>
      <c r="G96" s="258"/>
      <c r="H96" s="258"/>
      <c r="I96" s="33"/>
      <c r="J96" s="258"/>
      <c r="K96" s="33"/>
      <c r="L96" s="107"/>
      <c r="M96" s="108"/>
      <c r="N96" s="42"/>
      <c r="O96" s="157" t="s">
        <v>308</v>
      </c>
      <c r="P96" s="33"/>
      <c r="Q96" s="186"/>
    </row>
    <row r="97" spans="1:17" ht="19.5" customHeight="1">
      <c r="A97" s="190"/>
      <c r="B97" s="255" t="s">
        <v>73</v>
      </c>
      <c r="C97" s="33"/>
      <c r="D97" s="259"/>
      <c r="E97" s="259"/>
      <c r="F97" s="33"/>
      <c r="G97" s="258"/>
      <c r="H97" s="258"/>
      <c r="I97" s="33"/>
      <c r="J97" s="258"/>
      <c r="K97" s="33"/>
      <c r="L97" s="30"/>
      <c r="M97" s="31"/>
      <c r="N97" s="42"/>
      <c r="O97" s="112"/>
      <c r="P97" s="33"/>
      <c r="Q97" s="186"/>
    </row>
    <row r="98" spans="1:17" ht="19.5" customHeight="1">
      <c r="A98" s="190"/>
      <c r="B98" s="270"/>
      <c r="C98" s="33"/>
      <c r="D98" s="259"/>
      <c r="E98" s="259"/>
      <c r="F98" s="33"/>
      <c r="G98" s="258"/>
      <c r="H98" s="258"/>
      <c r="I98" s="33"/>
      <c r="J98" s="258"/>
      <c r="K98" s="33"/>
      <c r="L98" s="107"/>
      <c r="M98" s="108"/>
      <c r="N98" s="42"/>
      <c r="O98" s="109"/>
      <c r="P98" s="33"/>
      <c r="Q98" s="186"/>
    </row>
    <row r="99" spans="1:17" ht="19.5" customHeight="1">
      <c r="A99" s="190"/>
      <c r="B99" s="255"/>
      <c r="C99" s="33"/>
      <c r="D99" s="259"/>
      <c r="E99" s="259"/>
      <c r="F99" s="33"/>
      <c r="G99" s="258"/>
      <c r="H99" s="258"/>
      <c r="I99" s="33"/>
      <c r="J99" s="258"/>
      <c r="K99" s="33"/>
      <c r="L99" s="30"/>
      <c r="M99" s="31"/>
      <c r="N99" s="42"/>
      <c r="O99" s="112"/>
      <c r="P99" s="33"/>
      <c r="Q99" s="186"/>
    </row>
    <row r="100" spans="1:17" ht="19.5" customHeight="1">
      <c r="A100" s="190"/>
      <c r="B100" s="270"/>
      <c r="C100" s="33"/>
      <c r="D100" s="259"/>
      <c r="E100" s="259"/>
      <c r="F100" s="33"/>
      <c r="G100" s="258"/>
      <c r="H100" s="258"/>
      <c r="I100" s="33"/>
      <c r="J100" s="258"/>
      <c r="K100" s="33"/>
      <c r="L100" s="107"/>
      <c r="M100" s="108"/>
      <c r="N100" s="42"/>
      <c r="O100" s="109"/>
      <c r="P100" s="33"/>
      <c r="Q100" s="186"/>
    </row>
  </sheetData>
  <sheetProtection/>
  <mergeCells count="286">
    <mergeCell ref="A80:Q80"/>
    <mergeCell ref="B81:B82"/>
    <mergeCell ref="D81:D82"/>
    <mergeCell ref="E81:E82"/>
    <mergeCell ref="G81:G82"/>
    <mergeCell ref="H81:H82"/>
    <mergeCell ref="J81:J82"/>
    <mergeCell ref="L81:M81"/>
    <mergeCell ref="O81:O82"/>
    <mergeCell ref="Q81:Q82"/>
    <mergeCell ref="B99:B100"/>
    <mergeCell ref="D99:D100"/>
    <mergeCell ref="E99:E100"/>
    <mergeCell ref="G99:G100"/>
    <mergeCell ref="H99:H100"/>
    <mergeCell ref="J99:J100"/>
    <mergeCell ref="G95:G96"/>
    <mergeCell ref="H95:H96"/>
    <mergeCell ref="J95:J96"/>
    <mergeCell ref="B97:B98"/>
    <mergeCell ref="D97:D98"/>
    <mergeCell ref="E97:E98"/>
    <mergeCell ref="G97:G98"/>
    <mergeCell ref="H97:H98"/>
    <mergeCell ref="J97:J98"/>
    <mergeCell ref="B93:B94"/>
    <mergeCell ref="D93:D94"/>
    <mergeCell ref="E93:E94"/>
    <mergeCell ref="G93:G94"/>
    <mergeCell ref="H93:H94"/>
    <mergeCell ref="J93:J94"/>
    <mergeCell ref="F94:F95"/>
    <mergeCell ref="B95:B96"/>
    <mergeCell ref="D95:D96"/>
    <mergeCell ref="E95:E96"/>
    <mergeCell ref="B91:B92"/>
    <mergeCell ref="D91:D92"/>
    <mergeCell ref="E91:E92"/>
    <mergeCell ref="G91:G92"/>
    <mergeCell ref="H91:H92"/>
    <mergeCell ref="J91:J92"/>
    <mergeCell ref="B89:B90"/>
    <mergeCell ref="D89:D90"/>
    <mergeCell ref="E89:E90"/>
    <mergeCell ref="G89:G90"/>
    <mergeCell ref="H89:H90"/>
    <mergeCell ref="J89:J90"/>
    <mergeCell ref="B87:B88"/>
    <mergeCell ref="D87:D88"/>
    <mergeCell ref="E87:E88"/>
    <mergeCell ref="G87:G88"/>
    <mergeCell ref="H87:H88"/>
    <mergeCell ref="J87:J88"/>
    <mergeCell ref="B85:B86"/>
    <mergeCell ref="D85:D86"/>
    <mergeCell ref="E85:E86"/>
    <mergeCell ref="G85:G86"/>
    <mergeCell ref="H85:H86"/>
    <mergeCell ref="J85:J86"/>
    <mergeCell ref="B83:B84"/>
    <mergeCell ref="D83:D84"/>
    <mergeCell ref="E83:E84"/>
    <mergeCell ref="G83:G84"/>
    <mergeCell ref="H83:H84"/>
    <mergeCell ref="J83:J84"/>
    <mergeCell ref="A41:Q41"/>
    <mergeCell ref="B42:B43"/>
    <mergeCell ref="D42:D43"/>
    <mergeCell ref="E42:E43"/>
    <mergeCell ref="G42:G43"/>
    <mergeCell ref="H42:H43"/>
    <mergeCell ref="J42:J43"/>
    <mergeCell ref="L42:M42"/>
    <mergeCell ref="O42:O43"/>
    <mergeCell ref="Q42:Q43"/>
    <mergeCell ref="B76:B77"/>
    <mergeCell ref="D76:D77"/>
    <mergeCell ref="E76:E77"/>
    <mergeCell ref="G76:G77"/>
    <mergeCell ref="H76:H77"/>
    <mergeCell ref="J76:J77"/>
    <mergeCell ref="B74:B75"/>
    <mergeCell ref="D74:D75"/>
    <mergeCell ref="E74:E75"/>
    <mergeCell ref="G74:G75"/>
    <mergeCell ref="H74:H75"/>
    <mergeCell ref="J74:J75"/>
    <mergeCell ref="B72:B73"/>
    <mergeCell ref="D72:D73"/>
    <mergeCell ref="E72:E73"/>
    <mergeCell ref="G72:G73"/>
    <mergeCell ref="H72:H73"/>
    <mergeCell ref="J72:J73"/>
    <mergeCell ref="B70:B71"/>
    <mergeCell ref="D70:D71"/>
    <mergeCell ref="E70:E71"/>
    <mergeCell ref="G70:G71"/>
    <mergeCell ref="H70:H71"/>
    <mergeCell ref="J70:J71"/>
    <mergeCell ref="B68:B69"/>
    <mergeCell ref="D68:D69"/>
    <mergeCell ref="E68:E69"/>
    <mergeCell ref="G68:G69"/>
    <mergeCell ref="H68:H69"/>
    <mergeCell ref="J68:J69"/>
    <mergeCell ref="B66:B67"/>
    <mergeCell ref="D66:D67"/>
    <mergeCell ref="E66:E67"/>
    <mergeCell ref="G66:G67"/>
    <mergeCell ref="H66:H67"/>
    <mergeCell ref="J66:J67"/>
    <mergeCell ref="B64:B65"/>
    <mergeCell ref="D64:D65"/>
    <mergeCell ref="E64:E65"/>
    <mergeCell ref="G64:G65"/>
    <mergeCell ref="H64:H65"/>
    <mergeCell ref="J64:J65"/>
    <mergeCell ref="B62:B63"/>
    <mergeCell ref="D62:D63"/>
    <mergeCell ref="E62:E63"/>
    <mergeCell ref="G62:G63"/>
    <mergeCell ref="H62:H63"/>
    <mergeCell ref="J62:J63"/>
    <mergeCell ref="B60:B61"/>
    <mergeCell ref="D60:D61"/>
    <mergeCell ref="E60:E61"/>
    <mergeCell ref="G60:G61"/>
    <mergeCell ref="H60:H61"/>
    <mergeCell ref="J60:J61"/>
    <mergeCell ref="G56:G57"/>
    <mergeCell ref="H56:H57"/>
    <mergeCell ref="J56:J57"/>
    <mergeCell ref="B58:B59"/>
    <mergeCell ref="D58:D59"/>
    <mergeCell ref="E58:E59"/>
    <mergeCell ref="G58:G59"/>
    <mergeCell ref="H58:H59"/>
    <mergeCell ref="J58:J59"/>
    <mergeCell ref="B54:B55"/>
    <mergeCell ref="D54:D55"/>
    <mergeCell ref="E54:E55"/>
    <mergeCell ref="G54:G55"/>
    <mergeCell ref="H54:H55"/>
    <mergeCell ref="J54:J55"/>
    <mergeCell ref="F55:F56"/>
    <mergeCell ref="B56:B57"/>
    <mergeCell ref="D56:D57"/>
    <mergeCell ref="E56:E57"/>
    <mergeCell ref="B52:B53"/>
    <mergeCell ref="D52:D53"/>
    <mergeCell ref="E52:E53"/>
    <mergeCell ref="G52:G53"/>
    <mergeCell ref="H52:H53"/>
    <mergeCell ref="J52:J53"/>
    <mergeCell ref="B50:B51"/>
    <mergeCell ref="D50:D51"/>
    <mergeCell ref="E50:E51"/>
    <mergeCell ref="G50:G51"/>
    <mergeCell ref="H50:H51"/>
    <mergeCell ref="J50:J51"/>
    <mergeCell ref="B48:B49"/>
    <mergeCell ref="D48:D49"/>
    <mergeCell ref="E48:E49"/>
    <mergeCell ref="G48:G49"/>
    <mergeCell ref="H48:H49"/>
    <mergeCell ref="J48:J49"/>
    <mergeCell ref="B46:B47"/>
    <mergeCell ref="D46:D47"/>
    <mergeCell ref="E46:E47"/>
    <mergeCell ref="G46:G47"/>
    <mergeCell ref="H46:H47"/>
    <mergeCell ref="J46:J47"/>
    <mergeCell ref="B44:B45"/>
    <mergeCell ref="D44:D45"/>
    <mergeCell ref="E44:E45"/>
    <mergeCell ref="G44:G45"/>
    <mergeCell ref="H44:H45"/>
    <mergeCell ref="J44:J45"/>
    <mergeCell ref="B37:B38"/>
    <mergeCell ref="D37:D38"/>
    <mergeCell ref="E37:E38"/>
    <mergeCell ref="G37:G38"/>
    <mergeCell ref="H37:H38"/>
    <mergeCell ref="J37:J38"/>
    <mergeCell ref="B35:B36"/>
    <mergeCell ref="D35:D36"/>
    <mergeCell ref="E35:E36"/>
    <mergeCell ref="G35:G36"/>
    <mergeCell ref="H35:H36"/>
    <mergeCell ref="J35:J36"/>
    <mergeCell ref="B33:B34"/>
    <mergeCell ref="D33:D34"/>
    <mergeCell ref="E33:E34"/>
    <mergeCell ref="G33:G34"/>
    <mergeCell ref="H33:H34"/>
    <mergeCell ref="J33:J34"/>
    <mergeCell ref="B30:B31"/>
    <mergeCell ref="D30:D31"/>
    <mergeCell ref="E30:E31"/>
    <mergeCell ref="G30:G31"/>
    <mergeCell ref="H30:H31"/>
    <mergeCell ref="J30:J31"/>
    <mergeCell ref="G26:G27"/>
    <mergeCell ref="H26:H27"/>
    <mergeCell ref="J26:J27"/>
    <mergeCell ref="B28:B29"/>
    <mergeCell ref="D28:D29"/>
    <mergeCell ref="E28:E29"/>
    <mergeCell ref="G28:G29"/>
    <mergeCell ref="H28:H29"/>
    <mergeCell ref="J28:J29"/>
    <mergeCell ref="B24:B25"/>
    <mergeCell ref="D24:D25"/>
    <mergeCell ref="E24:E25"/>
    <mergeCell ref="G24:G25"/>
    <mergeCell ref="H24:H25"/>
    <mergeCell ref="J24:J25"/>
    <mergeCell ref="F25:F26"/>
    <mergeCell ref="B26:B27"/>
    <mergeCell ref="D26:D27"/>
    <mergeCell ref="E26:E27"/>
    <mergeCell ref="B22:B23"/>
    <mergeCell ref="D22:D23"/>
    <mergeCell ref="E22:E23"/>
    <mergeCell ref="G22:G23"/>
    <mergeCell ref="H22:H23"/>
    <mergeCell ref="J22:J23"/>
    <mergeCell ref="B20:B21"/>
    <mergeCell ref="D20:D21"/>
    <mergeCell ref="E20:E21"/>
    <mergeCell ref="G20:G21"/>
    <mergeCell ref="H20:H21"/>
    <mergeCell ref="J20:J21"/>
    <mergeCell ref="B18:B19"/>
    <mergeCell ref="D18:D19"/>
    <mergeCell ref="E18:E19"/>
    <mergeCell ref="G18:G19"/>
    <mergeCell ref="H18:H19"/>
    <mergeCell ref="J18:J19"/>
    <mergeCell ref="B16:B17"/>
    <mergeCell ref="D16:D17"/>
    <mergeCell ref="E16:E17"/>
    <mergeCell ref="G16:G17"/>
    <mergeCell ref="H16:H17"/>
    <mergeCell ref="J16:J17"/>
    <mergeCell ref="B14:B15"/>
    <mergeCell ref="D14:D15"/>
    <mergeCell ref="E14:E15"/>
    <mergeCell ref="G14:G15"/>
    <mergeCell ref="H14:H15"/>
    <mergeCell ref="J14:J15"/>
    <mergeCell ref="B12:B13"/>
    <mergeCell ref="D12:D13"/>
    <mergeCell ref="E12:E13"/>
    <mergeCell ref="G12:G13"/>
    <mergeCell ref="H12:H13"/>
    <mergeCell ref="J12:J13"/>
    <mergeCell ref="B10:B11"/>
    <mergeCell ref="D10:D11"/>
    <mergeCell ref="E10:E11"/>
    <mergeCell ref="G10:G11"/>
    <mergeCell ref="H10:H11"/>
    <mergeCell ref="J10:J11"/>
    <mergeCell ref="B8:B9"/>
    <mergeCell ref="D8:D9"/>
    <mergeCell ref="E8:E9"/>
    <mergeCell ref="G8:G9"/>
    <mergeCell ref="H8:H9"/>
    <mergeCell ref="J8:J9"/>
    <mergeCell ref="J3:J4"/>
    <mergeCell ref="B6:B7"/>
    <mergeCell ref="D6:D7"/>
    <mergeCell ref="E6:E7"/>
    <mergeCell ref="G6:G7"/>
    <mergeCell ref="H6:H7"/>
    <mergeCell ref="J6:J7"/>
    <mergeCell ref="A1:Q1"/>
    <mergeCell ref="A3:A32"/>
    <mergeCell ref="Q3:Q4"/>
    <mergeCell ref="O3:O4"/>
    <mergeCell ref="H3:H4"/>
    <mergeCell ref="B3:B4"/>
    <mergeCell ref="D3:D4"/>
    <mergeCell ref="E3:E4"/>
    <mergeCell ref="G3:G4"/>
    <mergeCell ref="L3:M3"/>
  </mergeCells>
  <printOptions/>
  <pageMargins left="0" right="0" top="0.787" bottom="0" header="0.511" footer="0.05"/>
  <pageSetup horizontalDpi="600" verticalDpi="600" orientation="landscape" scale="73"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Dumala</dc:creator>
  <cp:keywords/>
  <dc:description/>
  <cp:lastModifiedBy>Archer Cathro</cp:lastModifiedBy>
  <cp:lastPrinted>2012-03-15T15:32:36Z</cp:lastPrinted>
  <dcterms:created xsi:type="dcterms:W3CDTF">2009-04-08T17:26:32Z</dcterms:created>
  <dcterms:modified xsi:type="dcterms:W3CDTF">2012-03-15T15:32:41Z</dcterms:modified>
  <cp:category/>
  <cp:version/>
  <cp:contentType/>
  <cp:contentStatus/>
</cp:coreProperties>
</file>