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6"/>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<sst xmlns="http://schemas.openxmlformats.org/spreadsheetml/2006/main" count="916" uniqueCount="341">
  <si>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</si>
  <si>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</si>
  <si>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</si>
  <si>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</si>
  <si>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</si>
  <si>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</si>
  <si>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</si>
  <si>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</si>
  <si>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</si>
  <si>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</si>
  <si>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</si>
  <si>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</si>
  <si>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</si>
  <si>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</si>
  <si>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</si>
  <si>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</si>
  <si>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</si>
  <si>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</si>
  <si>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</si>
  <si>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</si>
  <si>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</si>
  <si>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</si>
  <si>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</si>
  <si>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</si>
  <si>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</si>
  <si>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</si>
  <si>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</si>
  <si>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</si>
  <si>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</si>
  <si>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</si>
  <si>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</si>
  <si>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</si>
  <si>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</si>
  <si>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</si>
  <si>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</si>
  <si>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</si>
  <si>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</si>
  <si>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</si>
  <si>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</si>
  <si>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</si>
  <si>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</si>
  <si>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</si>
  <si>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</si>
  <si>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</si>
  <si>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</si>
  <si>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</si>
  <si>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</si>
  <si>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</si>
  <si>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</si>
  <si>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</si>
  <si>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</si>
  <si>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</si>
  <si>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</si>
  <si>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</si>
  <si>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</si>
  <si>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</si>
  <si>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</si>
  <si>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</si>
  <si>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</si>
  <si>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</si>
  <si>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</si>
  <si>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</si>
  <si>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</si>
  <si>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</si>
  <si>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</si>
  <si>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</si>
  <si>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</si>
  <si>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</si>
  <si>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</si>
  <si>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</si>
  <si>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</si>
  <si>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</si>
  <si>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CRAG EAST</t>
  </si>
  <si>
    <t>CE 11-02</t>
  </si>
  <si>
    <t>Beaudoin</t>
  </si>
  <si>
    <t>Ranger</t>
  </si>
  <si>
    <t>NTW</t>
  </si>
  <si>
    <t>August 9th to 12th</t>
  </si>
  <si>
    <t>Andrew Mitchell</t>
  </si>
  <si>
    <t>I359008 to I359094</t>
  </si>
  <si>
    <t>DST</t>
  </si>
  <si>
    <t>Intermittent Soln and crackle brecciated DST</t>
  </si>
  <si>
    <t>LST</t>
  </si>
  <si>
    <t>Bedded MG LST and silty LST</t>
  </si>
  <si>
    <t>Crackle brecciated DST with few black sooty FX</t>
  </si>
  <si>
    <t>Rubbly to competent LST with few purple stylolites</t>
  </si>
  <si>
    <t>Part of 3, all of 4 and part of 5</t>
  </si>
  <si>
    <t>Sandy/clayey orangy/beige altered Soln Bx DST</t>
  </si>
  <si>
    <t>Soln BX DST exhibiting orange/beige dusted matrix</t>
  </si>
  <si>
    <t>Intermittent bedded and collapse Bx (sooty LST)</t>
  </si>
  <si>
    <t>cBX and soln BX with trace Rg within Ca veinlets</t>
  </si>
  <si>
    <t>Bedded LST with Py within silty LST and Tr Rg</t>
  </si>
  <si>
    <t>Weakly Bx and locally bedded DST with Tr Rg</t>
  </si>
  <si>
    <t>Bedded LST with Tr Py within silty LST beds</t>
  </si>
  <si>
    <t>Ended hole due to lack of mineralization</t>
  </si>
  <si>
    <t>Locally bedded DST with Ca veining</t>
  </si>
  <si>
    <t>MW</t>
  </si>
  <si>
    <t>MS</t>
  </si>
  <si>
    <t>SW</t>
  </si>
  <si>
    <t>S</t>
  </si>
  <si>
    <t>FR</t>
  </si>
  <si>
    <t>3.00</t>
  </si>
  <si>
    <t>1.44</t>
  </si>
  <si>
    <t>2.93</t>
  </si>
  <si>
    <t>1.27</t>
  </si>
  <si>
    <t>2.85</t>
  </si>
  <si>
    <t>2.45</t>
  </si>
  <si>
    <t>2.92</t>
  </si>
  <si>
    <t>2.43</t>
  </si>
  <si>
    <t>2.95</t>
  </si>
  <si>
    <t>2.63</t>
  </si>
  <si>
    <t>3.02</t>
  </si>
  <si>
    <t>2.72</t>
  </si>
  <si>
    <t>2.94</t>
  </si>
  <si>
    <t>2.58</t>
  </si>
  <si>
    <t>2.46</t>
  </si>
  <si>
    <t>2.91</t>
  </si>
  <si>
    <t>2.29</t>
  </si>
  <si>
    <t>2.20</t>
  </si>
  <si>
    <t>2.88</t>
  </si>
  <si>
    <t>2.50</t>
  </si>
  <si>
    <t>2.90</t>
  </si>
  <si>
    <t>2.98</t>
  </si>
  <si>
    <t>2.56</t>
  </si>
  <si>
    <t>3.03</t>
  </si>
  <si>
    <t>2.87</t>
  </si>
  <si>
    <t>2.81</t>
  </si>
  <si>
    <t>2.67</t>
  </si>
  <si>
    <t>2.79</t>
  </si>
  <si>
    <t>2.84</t>
  </si>
  <si>
    <t>2.34</t>
  </si>
  <si>
    <t>2.15</t>
  </si>
  <si>
    <t>2.70</t>
  </si>
  <si>
    <t>2.40</t>
  </si>
  <si>
    <t>2.96</t>
  </si>
  <si>
    <t>2.53</t>
  </si>
  <si>
    <t>2.76</t>
  </si>
  <si>
    <t>2.49</t>
  </si>
  <si>
    <t>2.19</t>
  </si>
  <si>
    <t>2.07</t>
  </si>
  <si>
    <t>2.77</t>
  </si>
  <si>
    <t>1.76</t>
  </si>
  <si>
    <t>2.41</t>
  </si>
  <si>
    <t>2.38</t>
  </si>
  <si>
    <t>EOH</t>
  </si>
  <si>
    <t>X</t>
  </si>
  <si>
    <t>DST and LST 55 degrees TCA.  Contact is Argillaceous and black/sooty</t>
  </si>
  <si>
    <t>LST and DST 50 degrees TCA</t>
  </si>
  <si>
    <t>DST and Silty LST 40 degrees TCA -&gt; Sharp contact</t>
  </si>
  <si>
    <t>DST and LST (ARG/sooty contact)  35 degrees TCA</t>
  </si>
  <si>
    <t>LST and DST 30 degrees TCA</t>
  </si>
  <si>
    <t>G</t>
  </si>
  <si>
    <t>MG</t>
  </si>
  <si>
    <t>MD</t>
  </si>
  <si>
    <t>GY</t>
  </si>
  <si>
    <t>BX</t>
  </si>
  <si>
    <t>OX</t>
  </si>
  <si>
    <t>Rg</t>
  </si>
  <si>
    <t>Medium grained, medium grey, intermittent solution breccia, crackle breccia and bedded DST.  Dark black stylolites pervasive throughout.  Top of interval is moderately weathered (rubbly/sandy) with moderate oxidation on surface and along fracture faces.  Local tectonic breccias with light orange alteration in matrix (Rg + Op?)  ASO alteration found locally and tends to be found in weakly calcareous dolomite veins/blebs.  Rg found as Fg to Mg euhedral to subhedral xstals and associtated with Ca veinletrs and blebs or along fracture faces which may be calcarewous and sooty.  Foliation found locally comprising dark grey bands (Stylolites/Beds?)</t>
  </si>
  <si>
    <t>BD</t>
  </si>
  <si>
    <t>ASO</t>
  </si>
  <si>
    <t>D</t>
  </si>
  <si>
    <t>Rg?</t>
  </si>
  <si>
    <t>Crackle brecciated/solution brecciated DST.  Matrix comprises dolomite (locally weakly calcareous) with light orange and olive green (ASO) rimming dusting dolomite blebs/breccia.  Dark purpole stylolites found within breccia textures</t>
  </si>
  <si>
    <t>Op?</t>
  </si>
  <si>
    <t>Tectonic brecciated DST.  Breccia consists of dolomite and calcite with dusting of light orange/yellow (Op/Rg?)  Vuggy textures assoicated with ASO and Rg.  Possible cinnabar (Deep red -&gt; different than Rg).</t>
  </si>
  <si>
    <t>Cinnabar?</t>
  </si>
  <si>
    <t>Solution brecciated, medium grey DST.  Local zones of Non-calcareous, moderately argillized fracture faces near top of interval.  Solution breccias comprises dolomite matrix with beigh/light orange/yellow dusing with others lacking this coloration.  Black sooty calcareous fracture face hosing coarse grained Rg at 30.32m.  Dark black calcareous stylolites found locally.  FG AsPy/Py found within darker DST zones.  Rg found within Ca veinlets/blebs</t>
  </si>
  <si>
    <t>AsPy?</t>
  </si>
  <si>
    <t>Fo</t>
  </si>
  <si>
    <t>ARG</t>
  </si>
  <si>
    <t>Py</t>
  </si>
  <si>
    <t>Bedded MG-FG LST.  Silty LST is found as beds &lt;1mm to 1  cm found pervasively throughout.  Zones with high concentrations of bands and others with few.  Stylolites pervasive throughout and dark grey/black in color.  Py is FG and found as bands/streaks ~ 1cm wide near dark black foliation or disseminated throughout.  Few bands/stylolites exhibit sediment deformation (micro-folds)</t>
  </si>
  <si>
    <t>DK</t>
  </si>
  <si>
    <t>Crackle brecciated DST.  Few fracture faces exhibit black sooty/Arg alteration.  Weak ASO within breccia which comprises dolomite</t>
  </si>
  <si>
    <t>Rubbly and competant MG LST.  Rubble sections have ASO and purply red alteration.  Clay (orangy/brown) found as matrix of angular LST clasts. More competent section has few dark grey stylolites and minor calcite veinlets found pervasively throughout.</t>
  </si>
  <si>
    <t>LT</t>
  </si>
  <si>
    <t>Medium grey, rubbly/sandy/clayey, solution brecciated DST.  Solution breccia consists of calcite.  Locally calcite is drusted/rimmed with light orange/beige/yellow alteration.  Rubbly sections exhibit oxidized surfaces.  Low angled veining (non-calcareous) of dark grey/orange stringers.</t>
  </si>
  <si>
    <t>Medium grey, solution brecciated, crackle brecciated DST.  Breccias comprise dolomite.  Many fracture faces exhibit sandy (Op weathering?).  These are associated with orange/beige/yellow dusted breccias.  Calcite veinelts ~ 1mm hosting FG Rg pervasive throughout and mostly associated with dark grey DST.  Rg found within calcareous few black stylolites.  Ca veinlets hosting Rg x-cut Dolomite breccia.</t>
  </si>
  <si>
    <t>ORG</t>
  </si>
  <si>
    <t>Highly weathered, rubbly, Orangy/beige/yellow DST.  Alteration/weathering may have Op within giving the yellow color.  Relict DST bands present within.</t>
  </si>
  <si>
    <t>Decarb</t>
  </si>
  <si>
    <t>Intermittent collapse brecciated, crackle brecciated and bedded LST.  Collapse breccia comprises black sooty matrix with LST/Decarb LST clasts (angular and tabular).  Rg found disseminated throughout the unit or within a crackle breccia as a relict clast.  Grey-brown clasts found within (angular).  Bedded LST consists of MG and MD grey LST with intermittent silty LST beds &lt; 1mm-1cm.  Rg found for first time within this sectino within black stylolites (decarb?) and within calcite veins, blebs, and along fracture faces.  Fg Py found within silty LST units and MG LST as well as FG Rg.  Black stylolites pervasive throughout and may  host Rg.  Op/Rg vein/fracture face round within.</t>
  </si>
  <si>
    <t>Sooty</t>
  </si>
  <si>
    <t>Gy</t>
  </si>
  <si>
    <t>Intermittent crackle brecciated and black sooty collapse brecciated DST.  Collapse brecciated DST matrix is black, sooty, moderately porous and non calcareous.  FG Py is found disseminated throughout (trace).  Clasts tend to be angular and tabular.  Tabular (relict LST Beds?) show signs of sagging and undulation.  Rg is found as blebs within the matrix and few within the clasts.  A blueish hue is found within some of the collpse brecciated zones.  Clasts are randomly oriented collapse BX (~ 2.30m).</t>
  </si>
  <si>
    <t>BL</t>
  </si>
  <si>
    <t>Crackle brecciated and solution brecciated DST.  Breccia consists of hydrothermal dolomite.  Beds present locally as well as black stylolites which are randomly oriented or may follow bedding.  Sparry textures present in the breccia and infilled with insoluble black material.  Trace Rg found along fracture faces and within Ca blebs.</t>
  </si>
  <si>
    <t>Medium grained, medium grey to dark grey silty LST.  Bedded limestone consists of alternating MG and silty LST.  Ca vein/flooding pervasive throughout.  Zones of sediment deformation (microfolds and faults).  Py is found in bands (along sitly LST bedding) and disseminated throughout.  Py is FG.  Stylolites cross-cutting beds or following bedding are found pervasively throughout.  Very FG Rg is found along some fracture faces, but trace.</t>
  </si>
  <si>
    <t>Weakly brecciated, medium grained, medium grey, locally bedded DST.  Breccia comprises weakly calcareous dolomite.  Bedding is illustrated by alternating MD GY to DK GY bands.  Few fracture faces are sooty.  Few stylolites found locally consissting of dark black material.  Zone of FG Rg found within Ca veinlets and blebs near bottom of interval.</t>
  </si>
  <si>
    <t>Medium grey to dark grey (weakly decarb?) moderately brecciated DST.  High concentration of stylolites in DK GY DST relative to MD GY DST.  Rg is found within Ca veinlets and within stylolites (black) and along fracture faces and within Ca blebs.  Rg also found within sparry hydrothermal dolomite (associated with black insoluble material).</t>
  </si>
  <si>
    <t>GT</t>
  </si>
  <si>
    <t>Medium grained to silty LST.  Locally bedded defined by alternating MG and silty LST.  Silty LST found as thin bands relative to MG LST.  Few stylolites found pervasively throughout.  Very FG Py (trace) found within silty LST beds.  Ca veinlets found pervasively throughout.  Few veinlets folow bedding</t>
  </si>
  <si>
    <t>MDK</t>
  </si>
  <si>
    <t>Medium grey, medium grained, locally bedded DST.  Ca veining pervasive throughout and x-cut by stylolites.  Zone of dissolution textures illustrated by randomly oriented stylolites and elongated/stretched Dk GY clasts.   Section is bounded by stylolites with short ~1-3 cm stylolites and Ca veinelts found within.</t>
  </si>
  <si>
    <t>Medium grained and silty LST.  Beds consist of alternating MG LST and silty LST.  Ca veinlets found pervasively throughout and few follow bedding and others oriented randomly.   Ca veinlets x-cut bedding and are x-cut by black stylolites which are found pervasively throughout (few).  Intervals of thinly spaced (~ 1cm) alternating MG LST and silty LST.  FG  Py (trace) found within silty LST units.    Interval of deformed sediment (MG and silty LST beds propogating and piercing into eachother/pinching out.  FG Py blebs found within the interval (within MG LST unit).</t>
  </si>
  <si>
    <t>FX</t>
  </si>
  <si>
    <t>Orangy-brown fracture face (oxidized) within DST</t>
  </si>
  <si>
    <t>VT</t>
  </si>
  <si>
    <t>Dolomite veinlet ~ 5mm bordered by black stylolite</t>
  </si>
  <si>
    <t>Fracture face consisting of dark grey clay</t>
  </si>
  <si>
    <t>45-50</t>
  </si>
  <si>
    <t>DST beds (MD GY to LT GY)</t>
  </si>
  <si>
    <t>55-60</t>
  </si>
  <si>
    <t>Non calcareous dark grey bands varying from &lt;1mm-1cm SLT/Decarb?</t>
  </si>
  <si>
    <t>BN</t>
  </si>
  <si>
    <t xml:space="preserve">Dark grey stringers  </t>
  </si>
  <si>
    <t>Non calcareous white/orange stringers bundled together forming single band</t>
  </si>
  <si>
    <t>~ 9 cm Ca veinlet with FG Rg ~ 1 cm above in DST</t>
  </si>
  <si>
    <t>Ca veinlet with FG Rg ~ 1mm</t>
  </si>
  <si>
    <t>DST beds</t>
  </si>
  <si>
    <t>Calcareous, sooty, MG to FG Rg disseminated throughout (Within DST)</t>
  </si>
  <si>
    <t>Stylolite (Dark grey) hosting Rg (Calcareous)</t>
  </si>
  <si>
    <t>Stylolite hosting Rg (non-calcareous)</t>
  </si>
  <si>
    <t>Silty LST bed ~ 1mm</t>
  </si>
  <si>
    <t>Black stylolite</t>
  </si>
  <si>
    <t>Black sooty fracture face</t>
  </si>
  <si>
    <t>Op and Rg fracture face (~ 1-2 cm on either side Op and Rg seeping into LST</t>
  </si>
  <si>
    <t>Black sooty FX with Op and Rg</t>
  </si>
  <si>
    <t>Silty LST bed</t>
  </si>
  <si>
    <t>STYLOLITES</t>
  </si>
  <si>
    <t>Decarbonatized black stylolites</t>
  </si>
  <si>
    <t>Sitly LST bedding.  Ca veinlet ~ 1mm with FG Rg following bedding</t>
  </si>
  <si>
    <t>FX face of ARG</t>
  </si>
  <si>
    <t>35-40</t>
  </si>
  <si>
    <t>DST Bedding</t>
  </si>
  <si>
    <t>Black/ARG fracture face</t>
  </si>
  <si>
    <t>40-45</t>
  </si>
  <si>
    <t>DST bedding</t>
  </si>
  <si>
    <t>Dark black stylolite with RG in vicinity</t>
  </si>
  <si>
    <t>Rg FX face (FG to MG Euhedral to subhedral)</t>
  </si>
  <si>
    <t xml:space="preserve">Rg FX face  </t>
  </si>
  <si>
    <t xml:space="preserve">Silty LST  </t>
  </si>
  <si>
    <t>LST Bed</t>
  </si>
  <si>
    <t>Black stylolite within DST (Bunch of dissolution textures)</t>
  </si>
  <si>
    <t>-</t>
  </si>
  <si>
    <t>I359008</t>
  </si>
  <si>
    <t>I359009</t>
  </si>
  <si>
    <t>I359010</t>
  </si>
  <si>
    <t>I359011</t>
  </si>
  <si>
    <t>I359012</t>
  </si>
  <si>
    <t>I359013</t>
  </si>
  <si>
    <t>I359014</t>
  </si>
  <si>
    <t>I359015</t>
  </si>
  <si>
    <t>I359016</t>
  </si>
  <si>
    <t>I359017</t>
  </si>
  <si>
    <t>I359018</t>
  </si>
  <si>
    <t>I359019</t>
  </si>
  <si>
    <t>I359020</t>
  </si>
  <si>
    <t>I359021</t>
  </si>
  <si>
    <t>I359022</t>
  </si>
  <si>
    <t>I359023</t>
  </si>
  <si>
    <t>I359024</t>
  </si>
  <si>
    <t>I359025</t>
  </si>
  <si>
    <t>I359026</t>
  </si>
  <si>
    <t>I359027</t>
  </si>
  <si>
    <t>I359028</t>
  </si>
  <si>
    <t>I359029</t>
  </si>
  <si>
    <t>I359030</t>
  </si>
  <si>
    <t>I359031</t>
  </si>
  <si>
    <t>I359032</t>
  </si>
  <si>
    <t>I359033</t>
  </si>
  <si>
    <t>I359034</t>
  </si>
  <si>
    <t>I359035</t>
  </si>
  <si>
    <t>I359036</t>
  </si>
  <si>
    <t>I359037</t>
  </si>
  <si>
    <t>I359038</t>
  </si>
  <si>
    <t>I359039</t>
  </si>
  <si>
    <t>I359040</t>
  </si>
  <si>
    <t>I359041</t>
  </si>
  <si>
    <t>I359042</t>
  </si>
  <si>
    <t>I359043</t>
  </si>
  <si>
    <t>I359044</t>
  </si>
  <si>
    <t>I359045</t>
  </si>
  <si>
    <t>I359046</t>
  </si>
  <si>
    <t>I359047</t>
  </si>
  <si>
    <t>I359048</t>
  </si>
  <si>
    <t>I359049</t>
  </si>
  <si>
    <t>I359050</t>
  </si>
  <si>
    <t>I359051</t>
  </si>
  <si>
    <t>I359052</t>
  </si>
  <si>
    <t>I359053</t>
  </si>
  <si>
    <t>I359054</t>
  </si>
  <si>
    <t>I359055</t>
  </si>
  <si>
    <t>I359056</t>
  </si>
  <si>
    <t>I359057</t>
  </si>
  <si>
    <t>I359058</t>
  </si>
  <si>
    <t>I359059</t>
  </si>
  <si>
    <t>I359060</t>
  </si>
  <si>
    <t>I359061</t>
  </si>
  <si>
    <t>I359062</t>
  </si>
  <si>
    <t>I359063</t>
  </si>
  <si>
    <t>I359064</t>
  </si>
  <si>
    <t>I359065</t>
  </si>
  <si>
    <t>I359066</t>
  </si>
  <si>
    <t>I359067</t>
  </si>
  <si>
    <t>I359068</t>
  </si>
  <si>
    <t>I359069</t>
  </si>
  <si>
    <t>I359070</t>
  </si>
  <si>
    <t>I359071</t>
  </si>
  <si>
    <t>I359072</t>
  </si>
  <si>
    <t>I359073</t>
  </si>
  <si>
    <t>I359074</t>
  </si>
  <si>
    <t>I359075</t>
  </si>
  <si>
    <t>I359076</t>
  </si>
  <si>
    <t>I359077</t>
  </si>
  <si>
    <t>I359078</t>
  </si>
  <si>
    <t>I359079</t>
  </si>
  <si>
    <t>I359080</t>
  </si>
  <si>
    <t>I359081</t>
  </si>
  <si>
    <t>I359082</t>
  </si>
  <si>
    <t>I359083</t>
  </si>
  <si>
    <t>I359084</t>
  </si>
  <si>
    <t>I359085</t>
  </si>
  <si>
    <t>I359086</t>
  </si>
  <si>
    <t>I359087</t>
  </si>
  <si>
    <t>I359088</t>
  </si>
  <si>
    <t>I359089</t>
  </si>
  <si>
    <t>I359090</t>
  </si>
  <si>
    <t>I359091</t>
  </si>
  <si>
    <t>I359092</t>
  </si>
  <si>
    <t>I359093</t>
  </si>
  <si>
    <t>I359094</t>
  </si>
  <si>
    <t>Duplicate</t>
  </si>
  <si>
    <t>Standard (CDN-GS-4D)</t>
  </si>
  <si>
    <t>Blank</t>
  </si>
  <si>
    <t>Standard CDN-GS-4D</t>
  </si>
  <si>
    <t>Standard CDN-ME-16</t>
  </si>
  <si>
    <t>Standard CDN-GS-1D</t>
  </si>
  <si>
    <t>Hg (ppm)</t>
  </si>
  <si>
    <t>&lt;0.01</t>
  </si>
  <si>
    <t>&lt;5</t>
  </si>
  <si>
    <t>&lt;0.02</t>
  </si>
  <si>
    <t>Black styloite</t>
  </si>
  <si>
    <t>DB</t>
  </si>
  <si>
    <t>Hole: CE 11-02                                                                                Name: CRAG EAST                                                                                 Page 13 of 13</t>
  </si>
  <si>
    <t>Hole: CE 11-02                                                                                Name: CRAG EAST                                                                                 Page 12 of 13</t>
  </si>
  <si>
    <t>Hole: CE 11-02                                                                                Name: CRAG EAST                                                                                 Page 11 of 13</t>
  </si>
  <si>
    <t>Hole: CE 11-02                              Name: CRAG EAST                                       Page 5 of 13</t>
  </si>
  <si>
    <t>Hole: CE 11-02                                   Name: CRAG EAST                                     Page 6 of 13</t>
  </si>
  <si>
    <t>Hole: CE 11-02                                                                                 Page 9 of 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</si>
</sst>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color indexed="63"/>
      </left>
      <right>
        <color indexed="63"/>
      </right>
      <top style="thin"/>
      <bottom style="thin"/>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style="thin">
        <color indexed="8"/>
      </left>
      <right>
        <color indexed="63"/>
      </right>
      <top style="hair">
        <color indexed="8"/>
      </top>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
      <left style="thin">
        <color theme="0" tint="-0.3499799966812134"/>
      </left>
      <right style="thin">
        <color theme="0" tint="-0.3499799966812134"/>
      </right>
      <top>
        <color indexed="63"/>
      </top>
      <bottom>
        <color indexed="63"/>
      </bottom>
    </border>
    <border>
      <left style="dotted">
        <color theme="0" tint="-0.3499799966812134"/>
      </left>
      <right style="thin">
        <color theme="0" tint="-0.3499799966812134"/>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7">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Border="1" applyAlignment="1">
      <alignment/>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3" xfId="0" applyBorder="1" applyAlignment="1">
      <alignment wrapText="1"/>
    </xf>
    <xf numFmtId="0" fontId="0" fillId="0" borderId="23" xfId="0" applyBorder="1" applyAlignment="1">
      <alignment horizontal="center" vertical="center" wrapText="1"/>
    </xf>
    <xf numFmtId="2" fontId="1" fillId="0" borderId="12" xfId="0" applyNumberFormat="1" applyFont="1" applyBorder="1" applyAlignment="1">
      <alignment horizontal="center" vertical="center"/>
    </xf>
    <xf numFmtId="0" fontId="0" fillId="0" borderId="24" xfId="0" applyBorder="1" applyAlignment="1">
      <alignment horizontal="center"/>
    </xf>
    <xf numFmtId="2" fontId="4" fillId="0" borderId="25" xfId="0" applyNumberFormat="1" applyFont="1" applyBorder="1" applyAlignment="1">
      <alignment horizontal="center" vertical="center"/>
    </xf>
    <xf numFmtId="0" fontId="7" fillId="0" borderId="0" xfId="0" applyFont="1" applyAlignment="1">
      <alignment vertical="center" textRotation="180" wrapText="1"/>
    </xf>
    <xf numFmtId="0" fontId="0" fillId="0" borderId="23"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3"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1" xfId="0" applyFont="1" applyBorder="1" applyAlignment="1">
      <alignment horizontal="center" textRotation="90"/>
    </xf>
    <xf numFmtId="0" fontId="10" fillId="0" borderId="22"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Border="1" applyAlignment="1">
      <alignment/>
    </xf>
    <xf numFmtId="0" fontId="0" fillId="0" borderId="27"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2" fontId="0" fillId="0" borderId="30" xfId="0" applyNumberFormat="1" applyBorder="1" applyAlignment="1">
      <alignment horizontal="left"/>
    </xf>
    <xf numFmtId="0" fontId="1"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right"/>
    </xf>
    <xf numFmtId="2" fontId="0" fillId="0" borderId="33" xfId="0" applyNumberFormat="1" applyBorder="1" applyAlignment="1">
      <alignment horizontal="right"/>
    </xf>
    <xf numFmtId="2" fontId="0" fillId="0" borderId="33" xfId="0" applyNumberFormat="1" applyFont="1" applyBorder="1" applyAlignment="1">
      <alignment horizontal="center"/>
    </xf>
    <xf numFmtId="2" fontId="0" fillId="0" borderId="33" xfId="0" applyNumberFormat="1" applyBorder="1" applyAlignment="1">
      <alignment/>
    </xf>
    <xf numFmtId="0" fontId="0" fillId="0" borderId="34" xfId="0" applyFont="1" applyBorder="1" applyAlignment="1">
      <alignment horizontal="right"/>
    </xf>
    <xf numFmtId="0" fontId="0" fillId="0" borderId="35" xfId="0" applyFont="1" applyBorder="1" applyAlignment="1">
      <alignment horizontal="right"/>
    </xf>
    <xf numFmtId="0" fontId="0" fillId="0" borderId="33" xfId="0" applyBorder="1" applyAlignment="1">
      <alignment/>
    </xf>
    <xf numFmtId="0" fontId="0" fillId="0" borderId="33" xfId="0" applyBorder="1" applyAlignment="1">
      <alignment horizontal="right"/>
    </xf>
    <xf numFmtId="2" fontId="0" fillId="0" borderId="33" xfId="0" applyNumberForma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0" fontId="0" fillId="0" borderId="23" xfId="0" applyFont="1" applyBorder="1" applyAlignment="1">
      <alignment wrapText="1"/>
    </xf>
    <xf numFmtId="0" fontId="0" fillId="0" borderId="36" xfId="0" applyBorder="1" applyAlignment="1">
      <alignment horizontal="center"/>
    </xf>
    <xf numFmtId="0" fontId="0" fillId="0" borderId="37"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2" fontId="2" fillId="0" borderId="38" xfId="0" applyNumberFormat="1" applyFont="1" applyBorder="1" applyAlignment="1">
      <alignment horizontal="center" textRotation="90"/>
    </xf>
    <xf numFmtId="1" fontId="2" fillId="0" borderId="38" xfId="0" applyNumberFormat="1" applyFont="1" applyBorder="1" applyAlignment="1">
      <alignment horizontal="center" textRotation="90"/>
    </xf>
    <xf numFmtId="0" fontId="2" fillId="0" borderId="38" xfId="0" applyFont="1" applyBorder="1" applyAlignment="1">
      <alignment horizontal="center" textRotation="90"/>
    </xf>
    <xf numFmtId="0" fontId="2" fillId="0" borderId="39" xfId="0" applyFont="1" applyBorder="1" applyAlignment="1">
      <alignment horizontal="center" textRotation="90"/>
    </xf>
    <xf numFmtId="2" fontId="2" fillId="0" borderId="39" xfId="0" applyNumberFormat="1" applyFont="1" applyBorder="1" applyAlignment="1">
      <alignment horizontal="center" textRotation="90"/>
    </xf>
    <xf numFmtId="0" fontId="0" fillId="0" borderId="23" xfId="0" applyNumberFormat="1" applyBorder="1" applyAlignment="1">
      <alignment horizontal="center"/>
    </xf>
    <xf numFmtId="0" fontId="0" fillId="0" borderId="23" xfId="0" applyBorder="1" applyAlignment="1">
      <alignment horizontal="center"/>
    </xf>
    <xf numFmtId="0" fontId="0" fillId="0" borderId="40" xfId="0" applyFont="1" applyBorder="1" applyAlignment="1">
      <alignment horizontal="center"/>
    </xf>
    <xf numFmtId="0" fontId="0" fillId="0" borderId="41" xfId="0" applyFont="1" applyBorder="1" applyAlignment="1">
      <alignment/>
    </xf>
    <xf numFmtId="2" fontId="0" fillId="0" borderId="42" xfId="0" applyNumberFormat="1" applyFill="1" applyBorder="1" applyAlignment="1">
      <alignment horizontal="center"/>
    </xf>
    <xf numFmtId="0" fontId="0" fillId="0" borderId="10" xfId="0" applyBorder="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2" fontId="0" fillId="0" borderId="0" xfId="0" applyNumberFormat="1" applyAlignment="1">
      <alignment horizontal="center"/>
    </xf>
    <xf numFmtId="0" fontId="0" fillId="0" borderId="43" xfId="0" applyFill="1" applyBorder="1" applyAlignment="1">
      <alignment horizontal="center"/>
    </xf>
    <xf numFmtId="0" fontId="0" fillId="0" borderId="43" xfId="0" applyFont="1" applyFill="1" applyBorder="1" applyAlignment="1">
      <alignment horizontal="center"/>
    </xf>
    <xf numFmtId="49" fontId="0" fillId="0" borderId="43" xfId="0" applyNumberFormat="1" applyFont="1" applyFill="1" applyBorder="1" applyAlignment="1">
      <alignment horizontal="center"/>
    </xf>
    <xf numFmtId="49" fontId="0" fillId="0" borderId="10" xfId="0" applyNumberFormat="1" applyBorder="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10" xfId="0" applyNumberFormat="1" applyFont="1" applyBorder="1" applyAlignment="1">
      <alignment horizontal="center"/>
    </xf>
    <xf numFmtId="49" fontId="0" fillId="0" borderId="43" xfId="0" applyNumberFormat="1" applyFill="1" applyBorder="1" applyAlignment="1">
      <alignment/>
    </xf>
    <xf numFmtId="49" fontId="0" fillId="0" borderId="10" xfId="0" applyNumberFormat="1" applyBorder="1" applyAlignment="1">
      <alignment/>
    </xf>
    <xf numFmtId="49" fontId="0" fillId="0" borderId="0" xfId="0" applyNumberFormat="1" applyAlignment="1">
      <alignment/>
    </xf>
    <xf numFmtId="2" fontId="0" fillId="0" borderId="10" xfId="0" applyNumberFormat="1" applyBorder="1" applyAlignment="1">
      <alignment horizontal="center" wrapText="1"/>
    </xf>
    <xf numFmtId="172" fontId="0" fillId="0" borderId="10" xfId="0" applyNumberFormat="1" applyFont="1" applyBorder="1" applyAlignment="1">
      <alignment horizontal="center"/>
    </xf>
    <xf numFmtId="0" fontId="0" fillId="0" borderId="17" xfId="0" applyFont="1" applyBorder="1" applyAlignment="1">
      <alignment horizontal="center"/>
    </xf>
    <xf numFmtId="0" fontId="0" fillId="0" borderId="1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10" xfId="0" applyFont="1" applyBorder="1" applyAlignment="1">
      <alignment horizontal="center" wrapText="1"/>
    </xf>
    <xf numFmtId="2" fontId="3" fillId="0" borderId="0" xfId="0" applyNumberFormat="1" applyFont="1" applyBorder="1" applyAlignment="1">
      <alignment/>
    </xf>
    <xf numFmtId="2" fontId="0" fillId="0" borderId="43" xfId="0" applyNumberFormat="1" applyFill="1" applyBorder="1" applyAlignment="1">
      <alignment horizontal="center"/>
    </xf>
    <xf numFmtId="2" fontId="0" fillId="0" borderId="43" xfId="0" applyNumberFormat="1" applyFont="1" applyFill="1" applyBorder="1" applyAlignment="1">
      <alignment horizontal="center"/>
    </xf>
    <xf numFmtId="1" fontId="3" fillId="0" borderId="0" xfId="0" applyNumberFormat="1" applyFont="1" applyBorder="1" applyAlignment="1">
      <alignment/>
    </xf>
    <xf numFmtId="1" fontId="0" fillId="0" borderId="10" xfId="0" applyNumberFormat="1" applyFont="1" applyBorder="1" applyAlignment="1">
      <alignment/>
    </xf>
    <xf numFmtId="1" fontId="0" fillId="0" borderId="10" xfId="0" applyNumberFormat="1" applyBorder="1" applyAlignment="1">
      <alignment horizontal="right"/>
    </xf>
    <xf numFmtId="2" fontId="0" fillId="0" borderId="10" xfId="0" applyNumberFormat="1" applyBorder="1" applyAlignment="1">
      <alignment horizontal="right"/>
    </xf>
    <xf numFmtId="0" fontId="0" fillId="0" borderId="23" xfId="0" applyBorder="1" applyAlignment="1">
      <alignment horizontal="center"/>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Font="1" applyBorder="1" applyAlignment="1">
      <alignment horizontal="center"/>
    </xf>
    <xf numFmtId="0" fontId="0" fillId="0" borderId="23" xfId="0" applyNumberFormat="1" applyFont="1" applyBorder="1" applyAlignment="1">
      <alignment horizontal="center"/>
    </xf>
    <xf numFmtId="0" fontId="3" fillId="0" borderId="0" xfId="0" applyFont="1" applyBorder="1" applyAlignment="1">
      <alignment horizontal="center"/>
    </xf>
    <xf numFmtId="0" fontId="0" fillId="0" borderId="33" xfId="0" applyFont="1" applyBorder="1" applyAlignment="1">
      <alignment horizontal="left"/>
    </xf>
    <xf numFmtId="0" fontId="0" fillId="0" borderId="44" xfId="0" applyFont="1" applyBorder="1" applyAlignment="1">
      <alignment horizontal="center"/>
    </xf>
    <xf numFmtId="0" fontId="0" fillId="0" borderId="33" xfId="0" applyBorder="1" applyAlignment="1">
      <alignment horizontal="center"/>
    </xf>
    <xf numFmtId="0" fontId="0" fillId="0" borderId="33" xfId="0" applyFont="1" applyBorder="1" applyAlignment="1">
      <alignment horizontal="center"/>
    </xf>
    <xf numFmtId="0" fontId="0" fillId="0" borderId="33" xfId="0" applyFont="1" applyBorder="1" applyAlignment="1">
      <alignment horizontal="left"/>
    </xf>
    <xf numFmtId="0" fontId="0" fillId="0" borderId="45" xfId="0" applyFont="1" applyBorder="1" applyAlignment="1">
      <alignment horizontal="left" vertical="top" wrapText="1"/>
    </xf>
    <xf numFmtId="0" fontId="0" fillId="0" borderId="13" xfId="0" applyFont="1" applyBorder="1" applyAlignment="1">
      <alignment horizontal="left" vertical="top" wrapText="1"/>
    </xf>
    <xf numFmtId="0" fontId="0" fillId="0" borderId="46" xfId="0" applyFont="1" applyBorder="1" applyAlignment="1">
      <alignment horizontal="left" vertical="top" wrapText="1"/>
    </xf>
    <xf numFmtId="0" fontId="0" fillId="0" borderId="34"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33" xfId="0" applyBorder="1" applyAlignment="1">
      <alignment horizontal="left" wrapText="1"/>
    </xf>
    <xf numFmtId="0" fontId="0" fillId="0" borderId="33" xfId="0" applyFont="1" applyBorder="1" applyAlignment="1">
      <alignment horizontal="left" wrapText="1"/>
    </xf>
    <xf numFmtId="0" fontId="0" fillId="0" borderId="48" xfId="0"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27" xfId="0" applyFont="1" applyBorder="1" applyAlignment="1">
      <alignment horizontal="center"/>
    </xf>
    <xf numFmtId="0" fontId="0" fillId="0" borderId="51" xfId="0" applyFont="1" applyBorder="1" applyAlignment="1">
      <alignment horizontal="center"/>
    </xf>
    <xf numFmtId="0" fontId="1" fillId="0" borderId="52" xfId="0" applyFont="1" applyBorder="1" applyAlignment="1">
      <alignment horizontal="center" vertical="center"/>
    </xf>
    <xf numFmtId="0" fontId="1" fillId="0" borderId="30" xfId="0" applyFont="1" applyBorder="1" applyAlignment="1">
      <alignment horizontal="center" vertical="center"/>
    </xf>
    <xf numFmtId="0" fontId="1" fillId="0" borderId="53" xfId="0" applyFont="1" applyBorder="1" applyAlignment="1">
      <alignment horizontal="center" vertical="center"/>
    </xf>
    <xf numFmtId="0" fontId="0" fillId="0" borderId="54" xfId="0" applyBorder="1" applyAlignment="1">
      <alignment horizontal="left"/>
    </xf>
    <xf numFmtId="0" fontId="0" fillId="0" borderId="54" xfId="0" applyFont="1" applyBorder="1" applyAlignment="1">
      <alignment horizontal="left"/>
    </xf>
    <xf numFmtId="0" fontId="0" fillId="0" borderId="55" xfId="0" applyFont="1" applyBorder="1" applyAlignment="1">
      <alignment horizontal="left"/>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1" fontId="0" fillId="0" borderId="30" xfId="0" applyNumberFormat="1" applyBorder="1" applyAlignment="1">
      <alignment horizontal="left"/>
    </xf>
    <xf numFmtId="1" fontId="0" fillId="0" borderId="30" xfId="0" applyNumberFormat="1" applyFont="1" applyBorder="1" applyAlignment="1">
      <alignment horizontal="left"/>
    </xf>
    <xf numFmtId="1" fontId="0" fillId="0" borderId="59" xfId="0" applyNumberFormat="1" applyFont="1" applyBorder="1" applyAlignment="1">
      <alignment horizontal="left"/>
    </xf>
    <xf numFmtId="173" fontId="0" fillId="0" borderId="30" xfId="0" applyNumberFormat="1" applyBorder="1" applyAlignment="1">
      <alignment horizontal="left"/>
    </xf>
    <xf numFmtId="173" fontId="0" fillId="0" borderId="30" xfId="0" applyNumberFormat="1" applyFont="1" applyBorder="1" applyAlignment="1">
      <alignment horizontal="left"/>
    </xf>
    <xf numFmtId="173" fontId="0" fillId="0" borderId="59" xfId="0" applyNumberFormat="1" applyFont="1" applyBorder="1" applyAlignment="1">
      <alignment horizontal="left"/>
    </xf>
    <xf numFmtId="0" fontId="13" fillId="0" borderId="33" xfId="0" applyFont="1" applyBorder="1" applyAlignment="1">
      <alignment horizontal="left"/>
    </xf>
    <xf numFmtId="0" fontId="0" fillId="0" borderId="60" xfId="0" applyFont="1" applyBorder="1" applyAlignment="1">
      <alignment horizontal="center"/>
    </xf>
    <xf numFmtId="0" fontId="0" fillId="0" borderId="61" xfId="0" applyFont="1" applyBorder="1" applyAlignment="1">
      <alignment horizontal="center"/>
    </xf>
    <xf numFmtId="1" fontId="0" fillId="0" borderId="27" xfId="0" applyNumberFormat="1" applyFont="1" applyBorder="1" applyAlignment="1">
      <alignment horizontal="left"/>
    </xf>
    <xf numFmtId="1" fontId="0" fillId="0" borderId="51" xfId="0" applyNumberFormat="1" applyFont="1" applyBorder="1" applyAlignment="1">
      <alignment horizontal="left"/>
    </xf>
    <xf numFmtId="173" fontId="0" fillId="0" borderId="27" xfId="0" applyNumberFormat="1" applyBorder="1" applyAlignment="1">
      <alignment horizontal="left"/>
    </xf>
    <xf numFmtId="173" fontId="0" fillId="0" borderId="27" xfId="0" applyNumberFormat="1" applyFont="1" applyBorder="1" applyAlignment="1">
      <alignment horizontal="left"/>
    </xf>
    <xf numFmtId="0" fontId="0" fillId="0" borderId="27" xfId="0" applyBorder="1" applyAlignment="1">
      <alignment horizontal="left"/>
    </xf>
    <xf numFmtId="0" fontId="0" fillId="0" borderId="27" xfId="0" applyFont="1" applyBorder="1" applyAlignment="1">
      <alignment horizontal="left"/>
    </xf>
    <xf numFmtId="0" fontId="0" fillId="0" borderId="27" xfId="0" applyBorder="1" applyAlignment="1">
      <alignment/>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174" fontId="12" fillId="33" borderId="62" xfId="0" applyNumberFormat="1" applyFont="1" applyFill="1" applyBorder="1" applyAlignment="1" applyProtection="1">
      <alignment horizontal="center" vertical="center"/>
      <protection/>
    </xf>
    <xf numFmtId="174" fontId="12" fillId="33" borderId="63" xfId="0" applyNumberFormat="1" applyFont="1" applyFill="1" applyBorder="1" applyAlignment="1" applyProtection="1">
      <alignment horizontal="center" vertical="center"/>
      <protection/>
    </xf>
    <xf numFmtId="174" fontId="12" fillId="33" borderId="64" xfId="0" applyNumberFormat="1" applyFont="1" applyFill="1" applyBorder="1" applyAlignment="1" applyProtection="1">
      <alignment horizontal="center" vertical="center"/>
      <protection/>
    </xf>
    <xf numFmtId="0" fontId="0" fillId="0" borderId="31" xfId="0" applyFont="1" applyBorder="1" applyAlignment="1">
      <alignment horizontal="center" vertical="center"/>
    </xf>
    <xf numFmtId="0" fontId="0" fillId="0" borderId="65" xfId="0" applyFill="1" applyBorder="1" applyAlignment="1">
      <alignment horizontal="left"/>
    </xf>
    <xf numFmtId="0" fontId="0" fillId="0" borderId="66" xfId="0" applyFill="1" applyBorder="1" applyAlignment="1">
      <alignment horizontal="left"/>
    </xf>
    <xf numFmtId="0" fontId="0" fillId="0" borderId="27" xfId="0" applyFont="1" applyBorder="1" applyAlignment="1">
      <alignment/>
    </xf>
    <xf numFmtId="0" fontId="0" fillId="0" borderId="30" xfId="0" applyFont="1" applyBorder="1" applyAlignment="1">
      <alignment horizontal="left"/>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30" xfId="0" applyBorder="1" applyAlignment="1">
      <alignment horizontal="left"/>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Border="1" applyAlignment="1">
      <alignment horizontal="center"/>
    </xf>
    <xf numFmtId="0" fontId="0" fillId="0" borderId="23" xfId="0" applyNumberFormat="1" applyFont="1" applyBorder="1" applyAlignment="1">
      <alignment horizontal="center"/>
    </xf>
    <xf numFmtId="0" fontId="0" fillId="0" borderId="23" xfId="0" applyFont="1" applyBorder="1" applyAlignment="1">
      <alignment horizontal="center"/>
    </xf>
    <xf numFmtId="0" fontId="10" fillId="0" borderId="70" xfId="0" applyFont="1" applyBorder="1" applyAlignment="1">
      <alignment horizontal="center" textRotation="90"/>
    </xf>
    <xf numFmtId="0" fontId="11" fillId="0" borderId="71" xfId="0" applyFont="1" applyBorder="1" applyAlignment="1">
      <alignment horizontal="center" textRotation="90"/>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2" fontId="4" fillId="0" borderId="52"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53" xfId="0" applyNumberFormat="1"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0" xfId="0" applyFont="1" applyBorder="1" applyAlignment="1">
      <alignment horizontal="center" textRotation="90"/>
    </xf>
    <xf numFmtId="0" fontId="0" fillId="0" borderId="71" xfId="0" applyBorder="1" applyAlignment="1">
      <alignment horizontal="center" textRotation="90"/>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0" xfId="0" applyFont="1" applyBorder="1" applyAlignment="1">
      <alignment horizontal="center" textRotation="90" wrapText="1"/>
    </xf>
    <xf numFmtId="0" fontId="1" fillId="0" borderId="71" xfId="0" applyFont="1" applyBorder="1" applyAlignment="1">
      <alignment horizontal="center" textRotation="90" wrapText="1"/>
    </xf>
    <xf numFmtId="2" fontId="1" fillId="0" borderId="70" xfId="0" applyNumberFormat="1" applyFont="1" applyBorder="1" applyAlignment="1">
      <alignment horizontal="center" textRotation="90" wrapText="1"/>
    </xf>
    <xf numFmtId="2" fontId="1" fillId="0" borderId="71" xfId="0" applyNumberFormat="1" applyFont="1" applyBorder="1" applyAlignment="1">
      <alignment horizontal="center" textRotation="90" wrapText="1"/>
    </xf>
    <xf numFmtId="2" fontId="1" fillId="0" borderId="70" xfId="0" applyNumberFormat="1" applyFont="1" applyBorder="1" applyAlignment="1">
      <alignment horizontal="center" vertical="center"/>
    </xf>
    <xf numFmtId="2" fontId="1" fillId="0" borderId="71" xfId="0" applyNumberFormat="1" applyFont="1" applyBorder="1" applyAlignment="1">
      <alignment horizontal="center" vertical="center"/>
    </xf>
    <xf numFmtId="2" fontId="1" fillId="0" borderId="70" xfId="0" applyNumberFormat="1" applyFont="1" applyBorder="1" applyAlignment="1">
      <alignment horizontal="center" textRotation="90"/>
    </xf>
    <xf numFmtId="2" fontId="1" fillId="0" borderId="71" xfId="0" applyNumberFormat="1" applyFont="1" applyBorder="1" applyAlignment="1">
      <alignment horizontal="center" textRotation="90"/>
    </xf>
    <xf numFmtId="17" fontId="0" fillId="0" borderId="23" xfId="0" applyNumberFormat="1" applyFont="1" applyBorder="1" applyAlignment="1">
      <alignment horizontal="center"/>
    </xf>
    <xf numFmtId="0" fontId="0" fillId="0" borderId="0" xfId="0" applyNumberFormat="1" applyBorder="1" applyAlignment="1">
      <alignment horizontal="center"/>
    </xf>
    <xf numFmtId="2" fontId="0" fillId="0" borderId="23" xfId="0" applyNumberFormat="1" applyFont="1" applyBorder="1" applyAlignment="1">
      <alignment horizontal="center"/>
    </xf>
    <xf numFmtId="0" fontId="0" fillId="0" borderId="14" xfId="0" applyFont="1" applyBorder="1" applyAlignment="1">
      <alignment horizontal="left"/>
    </xf>
    <xf numFmtId="0" fontId="0" fillId="0" borderId="23" xfId="0" applyBorder="1" applyAlignment="1">
      <alignment horizontal="left"/>
    </xf>
    <xf numFmtId="0" fontId="0" fillId="0" borderId="15" xfId="0" applyFont="1" applyBorder="1" applyAlignment="1">
      <alignment horizontal="left"/>
    </xf>
    <xf numFmtId="0" fontId="0" fillId="0" borderId="72" xfId="0" applyFill="1" applyBorder="1" applyAlignment="1">
      <alignment horizontal="left"/>
    </xf>
    <xf numFmtId="2" fontId="0" fillId="0" borderId="0" xfId="0" applyNumberFormat="1" applyBorder="1" applyAlignment="1">
      <alignment horizontal="center"/>
    </xf>
    <xf numFmtId="0" fontId="0" fillId="0" borderId="73" xfId="0" applyBorder="1" applyAlignment="1">
      <alignment horizontal="center"/>
    </xf>
    <xf numFmtId="0" fontId="0" fillId="0" borderId="14" xfId="0" applyFont="1" applyBorder="1" applyAlignment="1">
      <alignment/>
    </xf>
    <xf numFmtId="0" fontId="0" fillId="0" borderId="72" xfId="0" applyFill="1" applyBorder="1" applyAlignment="1">
      <alignment/>
    </xf>
    <xf numFmtId="0" fontId="0" fillId="0" borderId="0" xfId="0" applyFill="1" applyBorder="1" applyAlignment="1">
      <alignment/>
    </xf>
    <xf numFmtId="0" fontId="0" fillId="0" borderId="0" xfId="0" applyNumberFormat="1" applyFont="1" applyBorder="1" applyAlignment="1">
      <alignment horizontal="center"/>
    </xf>
    <xf numFmtId="0" fontId="0"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1"/>
  <sheetViews>
    <sheetView view="pageBreakPreview" zoomScale="60" workbookViewId="0" topLeftCell="A1">
      <selection activeCell="G27" sqref="G27:J27"/>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1"/>
      <c r="C1" s="21"/>
      <c r="D1" s="21"/>
      <c r="E1" s="21"/>
      <c r="F1" s="21"/>
      <c r="G1" s="21"/>
      <c r="H1" s="21"/>
      <c r="I1" s="21"/>
      <c r="J1" s="21"/>
      <c r="K1" s="21"/>
      <c r="L1" s="21"/>
      <c r="M1" s="21"/>
      <c r="N1" s="21"/>
      <c r="O1" s="21"/>
      <c r="P1" s="21"/>
    </row>
    <row r="2" spans="2:16" ht="19.5" customHeight="1">
      <c r="B2" s="5"/>
      <c r="C2" s="69"/>
      <c r="D2" s="69"/>
      <c r="E2" s="69"/>
      <c r="F2" s="69"/>
      <c r="G2" s="70" t="s">
        <v>38</v>
      </c>
      <c r="H2" s="70" t="s">
        <v>39</v>
      </c>
      <c r="I2" s="23" t="s">
        <v>40</v>
      </c>
      <c r="J2" s="23" t="s">
        <v>41</v>
      </c>
      <c r="K2" s="23" t="s">
        <v>42</v>
      </c>
      <c r="L2" s="23" t="s">
        <v>13</v>
      </c>
      <c r="M2" s="71"/>
      <c r="N2" s="71"/>
      <c r="O2" s="71"/>
      <c r="P2" s="71"/>
    </row>
    <row r="3" spans="2:16" ht="18" customHeight="1">
      <c r="B3" s="5" t="s">
        <v>43</v>
      </c>
      <c r="C3" s="196" t="s">
        <v>72</v>
      </c>
      <c r="D3" s="206"/>
      <c r="E3" s="206"/>
      <c r="F3" s="69"/>
      <c r="G3" s="74"/>
      <c r="H3" s="74"/>
      <c r="I3" s="75">
        <v>614673</v>
      </c>
      <c r="J3" s="75">
        <v>7107010</v>
      </c>
      <c r="K3" s="75">
        <v>1381</v>
      </c>
      <c r="L3" s="76">
        <v>220.98</v>
      </c>
      <c r="M3" s="71"/>
      <c r="N3" s="71"/>
      <c r="O3" s="71"/>
      <c r="P3" s="71"/>
    </row>
    <row r="4" spans="2:16" ht="18.75" customHeight="1">
      <c r="B4" s="5" t="s">
        <v>44</v>
      </c>
      <c r="C4" s="207"/>
      <c r="D4" s="207"/>
      <c r="E4" s="207"/>
      <c r="F4" s="77"/>
      <c r="G4" s="71"/>
      <c r="H4" s="71"/>
      <c r="I4" s="71"/>
      <c r="J4" s="71"/>
      <c r="K4" s="71"/>
      <c r="L4" s="78" t="s">
        <v>45</v>
      </c>
      <c r="M4" s="79" t="s">
        <v>73</v>
      </c>
      <c r="N4" s="80"/>
      <c r="O4" s="71"/>
      <c r="P4" s="71"/>
    </row>
    <row r="5" spans="2:16" ht="3.75" customHeight="1">
      <c r="B5" s="5"/>
      <c r="C5" s="69"/>
      <c r="D5" s="69"/>
      <c r="E5" s="69"/>
      <c r="F5" s="77"/>
      <c r="G5" s="71"/>
      <c r="H5" s="71"/>
      <c r="I5" s="71"/>
      <c r="J5" s="71"/>
      <c r="K5" s="71"/>
      <c r="L5" s="78"/>
      <c r="M5" s="81"/>
      <c r="N5" s="81"/>
      <c r="O5" s="71"/>
      <c r="P5" s="71"/>
    </row>
    <row r="6" spans="2:16" ht="18.75" customHeight="1">
      <c r="B6" s="208" t="s">
        <v>46</v>
      </c>
      <c r="C6" s="209"/>
      <c r="D6" s="209"/>
      <c r="E6" s="209"/>
      <c r="F6" s="209"/>
      <c r="G6" s="209"/>
      <c r="H6" s="209"/>
      <c r="I6" s="209"/>
      <c r="J6" s="210"/>
      <c r="K6" s="71"/>
      <c r="L6" s="82" t="s">
        <v>47</v>
      </c>
      <c r="M6" s="72"/>
      <c r="N6" s="73"/>
      <c r="O6" s="71"/>
      <c r="P6" s="71"/>
    </row>
    <row r="7" spans="2:16" ht="20.25" customHeight="1">
      <c r="B7" s="83" t="s">
        <v>13</v>
      </c>
      <c r="C7" s="83" t="s">
        <v>48</v>
      </c>
      <c r="D7" s="83" t="s">
        <v>49</v>
      </c>
      <c r="E7" s="83" t="s">
        <v>50</v>
      </c>
      <c r="F7" s="84"/>
      <c r="G7" s="83" t="s">
        <v>13</v>
      </c>
      <c r="H7" s="83" t="s">
        <v>48</v>
      </c>
      <c r="I7" s="83" t="s">
        <v>49</v>
      </c>
      <c r="J7" s="83" t="s">
        <v>50</v>
      </c>
      <c r="K7" s="71"/>
      <c r="L7" s="85" t="s">
        <v>17</v>
      </c>
      <c r="M7" s="194" t="s">
        <v>74</v>
      </c>
      <c r="N7" s="195"/>
      <c r="O7" s="71"/>
      <c r="P7" s="71"/>
    </row>
    <row r="8" spans="2:16" ht="21" customHeight="1">
      <c r="B8">
        <v>700</v>
      </c>
      <c r="C8">
        <v>242.95</v>
      </c>
      <c r="D8">
        <v>-52.1</v>
      </c>
      <c r="E8" s="117" t="s">
        <v>75</v>
      </c>
      <c r="F8" s="71"/>
      <c r="G8">
        <v>400</v>
      </c>
      <c r="H8">
        <v>240.65</v>
      </c>
      <c r="I8">
        <v>-52.6</v>
      </c>
      <c r="J8" s="118" t="s">
        <v>75</v>
      </c>
      <c r="K8" s="71"/>
      <c r="L8" s="85" t="s">
        <v>18</v>
      </c>
      <c r="M8" s="207">
        <v>1</v>
      </c>
      <c r="N8" s="207"/>
      <c r="O8" s="71"/>
      <c r="P8" s="71"/>
    </row>
    <row r="9" spans="2:16" ht="21" customHeight="1">
      <c r="B9">
        <v>650</v>
      </c>
      <c r="C9">
        <v>242.65</v>
      </c>
      <c r="D9">
        <v>-52.4</v>
      </c>
      <c r="E9" s="117" t="s">
        <v>75</v>
      </c>
      <c r="F9" s="71"/>
      <c r="G9">
        <v>300</v>
      </c>
      <c r="H9">
        <v>239.95</v>
      </c>
      <c r="I9">
        <v>-52.4</v>
      </c>
      <c r="J9" s="118" t="s">
        <v>75</v>
      </c>
      <c r="K9" s="71"/>
      <c r="L9" s="85" t="s">
        <v>51</v>
      </c>
      <c r="M9" s="211" t="s">
        <v>76</v>
      </c>
      <c r="N9" s="207"/>
      <c r="O9" s="71"/>
      <c r="P9" s="71"/>
    </row>
    <row r="10" spans="2:16" ht="21.75" customHeight="1">
      <c r="B10">
        <v>600</v>
      </c>
      <c r="C10">
        <v>241.95</v>
      </c>
      <c r="D10">
        <v>-52.7</v>
      </c>
      <c r="E10" s="117" t="s">
        <v>75</v>
      </c>
      <c r="F10" s="71"/>
      <c r="G10">
        <v>200</v>
      </c>
      <c r="H10">
        <v>238.55</v>
      </c>
      <c r="I10">
        <v>-51.9</v>
      </c>
      <c r="J10" s="118" t="s">
        <v>75</v>
      </c>
      <c r="K10" s="71"/>
      <c r="L10" s="85" t="s">
        <v>52</v>
      </c>
      <c r="M10" s="86"/>
      <c r="N10" t="s">
        <v>65</v>
      </c>
      <c r="O10" s="71"/>
      <c r="P10" s="71"/>
    </row>
    <row r="11" spans="2:16" ht="22.5" customHeight="1">
      <c r="B11">
        <v>500</v>
      </c>
      <c r="C11">
        <v>241.25</v>
      </c>
      <c r="D11">
        <v>-52.7</v>
      </c>
      <c r="E11" s="117" t="s">
        <v>75</v>
      </c>
      <c r="F11" s="71"/>
      <c r="G11">
        <v>100</v>
      </c>
      <c r="H11">
        <v>240.25</v>
      </c>
      <c r="I11">
        <v>-51.3</v>
      </c>
      <c r="J11" s="118" t="s">
        <v>75</v>
      </c>
      <c r="K11" s="71"/>
      <c r="L11" s="85" t="s">
        <v>53</v>
      </c>
      <c r="M11" s="192" t="s">
        <v>77</v>
      </c>
      <c r="N11" s="193"/>
      <c r="O11" s="193"/>
      <c r="P11" s="193"/>
    </row>
    <row r="12" spans="2:16" ht="6" customHeight="1">
      <c r="B12" s="71"/>
      <c r="C12" s="71"/>
      <c r="D12" s="71"/>
      <c r="E12" s="71"/>
      <c r="F12" s="71"/>
      <c r="G12" s="71"/>
      <c r="H12" s="71"/>
      <c r="I12" s="71"/>
      <c r="J12" s="118"/>
      <c r="K12" s="71"/>
      <c r="L12" s="71"/>
      <c r="M12" s="71"/>
      <c r="N12" s="71"/>
      <c r="O12" s="71"/>
      <c r="P12" s="71"/>
    </row>
    <row r="13" spans="2:16" ht="15" customHeight="1">
      <c r="B13" s="87" t="s">
        <v>54</v>
      </c>
      <c r="C13" s="194"/>
      <c r="D13" s="195"/>
      <c r="E13" s="195"/>
      <c r="F13" s="195"/>
      <c r="G13" s="195"/>
      <c r="H13" s="196"/>
      <c r="I13" s="196"/>
      <c r="J13" s="196"/>
      <c r="K13" s="71"/>
      <c r="L13" s="85" t="s">
        <v>55</v>
      </c>
      <c r="M13" s="194" t="s">
        <v>78</v>
      </c>
      <c r="N13" s="195"/>
      <c r="O13" s="195"/>
      <c r="P13" s="195"/>
    </row>
    <row r="14" spans="2:16" ht="5.25" customHeight="1">
      <c r="B14" s="71"/>
      <c r="C14" s="71"/>
      <c r="D14" s="71"/>
      <c r="E14" s="71"/>
      <c r="F14" s="71"/>
      <c r="G14" s="71"/>
      <c r="H14" s="71"/>
      <c r="I14" s="71"/>
      <c r="J14" s="71"/>
      <c r="K14" s="71"/>
      <c r="L14" s="71"/>
      <c r="M14" s="71"/>
      <c r="N14" s="71"/>
      <c r="O14" s="71"/>
      <c r="P14" s="71"/>
    </row>
    <row r="15" spans="2:16" ht="15.75" customHeight="1">
      <c r="B15" s="197" t="s">
        <v>56</v>
      </c>
      <c r="C15" s="198"/>
      <c r="D15" s="198"/>
      <c r="E15" s="198"/>
      <c r="F15" s="198"/>
      <c r="G15" s="198"/>
      <c r="H15" s="198"/>
      <c r="I15" s="198"/>
      <c r="J15" s="199"/>
      <c r="K15" s="71"/>
      <c r="L15" s="200" t="s">
        <v>57</v>
      </c>
      <c r="M15" s="201"/>
      <c r="N15" s="201"/>
      <c r="O15" s="201"/>
      <c r="P15" s="202"/>
    </row>
    <row r="16" spans="2:16" ht="18" customHeight="1">
      <c r="B16" s="88" t="s">
        <v>8</v>
      </c>
      <c r="C16" s="88" t="s">
        <v>9</v>
      </c>
      <c r="D16" s="88" t="s">
        <v>58</v>
      </c>
      <c r="E16" s="203" t="s">
        <v>6</v>
      </c>
      <c r="F16" s="203"/>
      <c r="G16" s="203" t="s">
        <v>12</v>
      </c>
      <c r="H16" s="203"/>
      <c r="I16" s="203"/>
      <c r="J16" s="203"/>
      <c r="K16" s="71"/>
      <c r="L16" s="89" t="s">
        <v>59</v>
      </c>
      <c r="M16" s="204" t="s">
        <v>79</v>
      </c>
      <c r="N16" s="204"/>
      <c r="O16" s="204"/>
      <c r="P16" s="205"/>
    </row>
    <row r="17" spans="2:16" ht="18" customHeight="1">
      <c r="B17" s="90">
        <v>0</v>
      </c>
      <c r="C17" s="90">
        <v>39.5</v>
      </c>
      <c r="D17" s="91">
        <f aca="true" t="shared" si="0" ref="D17:D29">C17-B17</f>
        <v>39.5</v>
      </c>
      <c r="E17" s="156" t="s">
        <v>80</v>
      </c>
      <c r="F17" s="157"/>
      <c r="G17" s="158" t="s">
        <v>81</v>
      </c>
      <c r="H17" s="154"/>
      <c r="I17" s="154"/>
      <c r="J17" s="154"/>
      <c r="K17" s="71"/>
      <c r="L17" s="178"/>
      <c r="M17" s="179"/>
      <c r="N17" s="179"/>
      <c r="O17" s="179"/>
      <c r="P17" s="180"/>
    </row>
    <row r="18" spans="2:16" ht="18" customHeight="1">
      <c r="B18" s="92">
        <v>39.5</v>
      </c>
      <c r="C18" s="92">
        <v>46.02</v>
      </c>
      <c r="D18" s="91">
        <f t="shared" si="0"/>
        <v>6.520000000000003</v>
      </c>
      <c r="E18" s="156" t="s">
        <v>82</v>
      </c>
      <c r="F18" s="157"/>
      <c r="G18" s="187" t="s">
        <v>83</v>
      </c>
      <c r="H18" s="187"/>
      <c r="I18" s="187"/>
      <c r="J18" s="187"/>
      <c r="K18" s="71"/>
      <c r="L18" s="188"/>
      <c r="M18" s="189"/>
      <c r="N18" s="189"/>
      <c r="O18" s="189"/>
      <c r="P18" s="155"/>
    </row>
    <row r="19" spans="2:16" ht="18" customHeight="1">
      <c r="B19" s="92">
        <v>46.02</v>
      </c>
      <c r="C19" s="92">
        <v>47.75</v>
      </c>
      <c r="D19" s="91">
        <f t="shared" si="0"/>
        <v>1.7299999999999969</v>
      </c>
      <c r="E19" s="156" t="s">
        <v>80</v>
      </c>
      <c r="F19" s="157"/>
      <c r="G19" s="158" t="s">
        <v>84</v>
      </c>
      <c r="H19" s="154"/>
      <c r="I19" s="154"/>
      <c r="J19" s="154"/>
      <c r="K19" s="71"/>
      <c r="L19" s="93" t="s">
        <v>60</v>
      </c>
      <c r="M19" s="190"/>
      <c r="N19" s="190"/>
      <c r="O19" s="190"/>
      <c r="P19" s="191"/>
    </row>
    <row r="20" spans="2:16" ht="18.75" customHeight="1">
      <c r="B20" s="92">
        <v>47.75</v>
      </c>
      <c r="C20" s="92">
        <v>50.34</v>
      </c>
      <c r="D20" s="91">
        <f t="shared" si="0"/>
        <v>2.5900000000000034</v>
      </c>
      <c r="E20" s="156" t="s">
        <v>82</v>
      </c>
      <c r="F20" s="157"/>
      <c r="G20" s="158" t="s">
        <v>85</v>
      </c>
      <c r="H20" s="154"/>
      <c r="I20" s="154"/>
      <c r="J20" s="154"/>
      <c r="K20" s="71"/>
      <c r="L20" s="93" t="s">
        <v>61</v>
      </c>
      <c r="M20" s="181" t="s">
        <v>86</v>
      </c>
      <c r="N20" s="182"/>
      <c r="O20" s="182"/>
      <c r="P20" s="183"/>
    </row>
    <row r="21" spans="2:16" ht="18.75" customHeight="1">
      <c r="B21" s="92">
        <v>50.34</v>
      </c>
      <c r="C21" s="92">
        <v>54.1</v>
      </c>
      <c r="D21" s="91">
        <f t="shared" si="0"/>
        <v>3.759999999999998</v>
      </c>
      <c r="E21" s="156" t="s">
        <v>80</v>
      </c>
      <c r="F21" s="157"/>
      <c r="G21" s="158" t="s">
        <v>87</v>
      </c>
      <c r="H21" s="154"/>
      <c r="I21" s="154"/>
      <c r="J21" s="154"/>
      <c r="K21" s="71"/>
      <c r="L21" s="93" t="s">
        <v>62</v>
      </c>
      <c r="M21" s="184"/>
      <c r="N21" s="185"/>
      <c r="O21" s="185"/>
      <c r="P21" s="186"/>
    </row>
    <row r="22" spans="2:16" ht="18" customHeight="1">
      <c r="B22" s="92">
        <v>54.1</v>
      </c>
      <c r="C22" s="92">
        <v>86.8</v>
      </c>
      <c r="D22" s="91">
        <f t="shared" si="0"/>
        <v>32.699999999999996</v>
      </c>
      <c r="E22" s="156" t="s">
        <v>80</v>
      </c>
      <c r="F22" s="157"/>
      <c r="G22" s="158" t="s">
        <v>88</v>
      </c>
      <c r="H22" s="154"/>
      <c r="I22" s="154"/>
      <c r="J22" s="154"/>
      <c r="K22" s="71"/>
      <c r="L22" s="94" t="s">
        <v>63</v>
      </c>
      <c r="M22" s="175"/>
      <c r="N22" s="176"/>
      <c r="O22" s="176"/>
      <c r="P22" s="177"/>
    </row>
    <row r="23" spans="2:16" ht="18.75" customHeight="1">
      <c r="B23" s="92">
        <v>86.8</v>
      </c>
      <c r="C23" s="92">
        <v>106.37</v>
      </c>
      <c r="D23" s="91">
        <f t="shared" si="0"/>
        <v>19.570000000000007</v>
      </c>
      <c r="E23" s="156" t="s">
        <v>82</v>
      </c>
      <c r="F23" s="157"/>
      <c r="G23" s="158" t="s">
        <v>89</v>
      </c>
      <c r="H23" s="154"/>
      <c r="I23" s="154"/>
      <c r="J23" s="154"/>
      <c r="K23" s="71"/>
      <c r="L23" s="178"/>
      <c r="M23" s="179"/>
      <c r="N23" s="179"/>
      <c r="O23" s="179"/>
      <c r="P23" s="180"/>
    </row>
    <row r="24" spans="2:16" ht="18.75" customHeight="1">
      <c r="B24" s="92">
        <v>106.37</v>
      </c>
      <c r="C24" s="92">
        <v>122.42</v>
      </c>
      <c r="D24" s="91">
        <f t="shared" si="0"/>
        <v>16.049999999999997</v>
      </c>
      <c r="E24" s="156" t="s">
        <v>80</v>
      </c>
      <c r="F24" s="157"/>
      <c r="G24" s="158" t="s">
        <v>90</v>
      </c>
      <c r="H24" s="154"/>
      <c r="I24" s="154"/>
      <c r="J24" s="154"/>
      <c r="K24" s="71"/>
      <c r="L24" s="169"/>
      <c r="M24" s="170"/>
      <c r="N24" s="170"/>
      <c r="O24" s="170"/>
      <c r="P24" s="171"/>
    </row>
    <row r="25" spans="2:11" ht="18" customHeight="1">
      <c r="B25" s="92">
        <v>122.42</v>
      </c>
      <c r="C25" s="90">
        <v>134.43</v>
      </c>
      <c r="D25" s="91">
        <f t="shared" si="0"/>
        <v>12.010000000000005</v>
      </c>
      <c r="E25" s="156" t="s">
        <v>82</v>
      </c>
      <c r="F25" s="157"/>
      <c r="G25" s="158" t="s">
        <v>91</v>
      </c>
      <c r="H25" s="154"/>
      <c r="I25" s="154"/>
      <c r="J25" s="154"/>
      <c r="K25" s="71"/>
    </row>
    <row r="26" spans="2:16" ht="18" customHeight="1">
      <c r="B26" s="92">
        <v>134.43</v>
      </c>
      <c r="C26" s="92">
        <v>171.93</v>
      </c>
      <c r="D26" s="91">
        <f t="shared" si="0"/>
        <v>37.5</v>
      </c>
      <c r="E26" s="156" t="s">
        <v>80</v>
      </c>
      <c r="F26" s="157"/>
      <c r="G26" s="158" t="s">
        <v>92</v>
      </c>
      <c r="H26" s="154"/>
      <c r="I26" s="154"/>
      <c r="J26" s="154"/>
      <c r="K26" s="71"/>
      <c r="L26" s="172" t="s">
        <v>64</v>
      </c>
      <c r="M26" s="173"/>
      <c r="N26" s="173"/>
      <c r="O26" s="173"/>
      <c r="P26" s="174"/>
    </row>
    <row r="27" spans="2:16" ht="18" customHeight="1">
      <c r="B27" s="95">
        <v>171.93</v>
      </c>
      <c r="C27" s="96">
        <v>196.26</v>
      </c>
      <c r="D27" s="95">
        <f t="shared" si="0"/>
        <v>24.329999999999984</v>
      </c>
      <c r="E27" s="156" t="s">
        <v>82</v>
      </c>
      <c r="F27" s="157"/>
      <c r="G27" s="158" t="s">
        <v>93</v>
      </c>
      <c r="H27" s="154"/>
      <c r="I27" s="154"/>
      <c r="J27" s="154"/>
      <c r="K27" s="71"/>
      <c r="L27" s="159" t="s">
        <v>94</v>
      </c>
      <c r="M27" s="160"/>
      <c r="N27" s="160"/>
      <c r="O27" s="160"/>
      <c r="P27" s="161"/>
    </row>
    <row r="28" spans="2:16" ht="18.75" customHeight="1">
      <c r="B28" s="92">
        <v>196.26</v>
      </c>
      <c r="C28" s="91">
        <v>201.19</v>
      </c>
      <c r="D28" s="91">
        <f t="shared" si="0"/>
        <v>4.930000000000007</v>
      </c>
      <c r="E28" s="156" t="s">
        <v>80</v>
      </c>
      <c r="F28" s="157"/>
      <c r="G28" s="158" t="s">
        <v>95</v>
      </c>
      <c r="H28" s="154"/>
      <c r="I28" s="154"/>
      <c r="J28" s="154"/>
      <c r="K28" s="71"/>
      <c r="L28" s="162"/>
      <c r="M28" s="163"/>
      <c r="N28" s="163"/>
      <c r="O28" s="163"/>
      <c r="P28" s="164"/>
    </row>
    <row r="29" spans="2:16" ht="18.75" customHeight="1">
      <c r="B29" s="91">
        <v>201.19</v>
      </c>
      <c r="C29" s="91">
        <v>220.98</v>
      </c>
      <c r="D29" s="91">
        <f t="shared" si="0"/>
        <v>19.789999999999992</v>
      </c>
      <c r="E29" s="156" t="s">
        <v>82</v>
      </c>
      <c r="F29" s="157"/>
      <c r="G29" s="158" t="s">
        <v>93</v>
      </c>
      <c r="H29" s="154"/>
      <c r="I29" s="154"/>
      <c r="J29" s="154"/>
      <c r="K29" s="71"/>
      <c r="L29" s="162"/>
      <c r="M29" s="163"/>
      <c r="N29" s="163"/>
      <c r="O29" s="163"/>
      <c r="P29" s="164"/>
    </row>
    <row r="30" spans="2:16" ht="26.25" customHeight="1">
      <c r="B30" s="91"/>
      <c r="C30" s="91"/>
      <c r="D30" s="91"/>
      <c r="E30" s="156"/>
      <c r="F30" s="157"/>
      <c r="G30" s="165"/>
      <c r="H30" s="166"/>
      <c r="I30" s="166"/>
      <c r="J30" s="166"/>
      <c r="K30" s="71"/>
      <c r="L30" s="162"/>
      <c r="M30" s="163"/>
      <c r="N30" s="163"/>
      <c r="O30" s="163"/>
      <c r="P30" s="164"/>
    </row>
    <row r="31" spans="2:16" ht="18" customHeight="1">
      <c r="B31" s="91"/>
      <c r="C31" s="97"/>
      <c r="D31" s="91"/>
      <c r="E31" s="167"/>
      <c r="F31" s="168"/>
      <c r="G31" s="154"/>
      <c r="H31" s="154"/>
      <c r="I31" s="154"/>
      <c r="J31" s="154"/>
      <c r="K31" s="71"/>
      <c r="L31" s="162"/>
      <c r="M31" s="163"/>
      <c r="N31" s="163"/>
      <c r="O31" s="163"/>
      <c r="P31" s="164"/>
    </row>
  </sheetData>
  <sheetProtection/>
  <mergeCells count="54">
    <mergeCell ref="C3:E3"/>
    <mergeCell ref="C4:E4"/>
    <mergeCell ref="B6:J6"/>
    <mergeCell ref="M7:N7"/>
    <mergeCell ref="M8:N8"/>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27:F27"/>
    <mergeCell ref="G27:J27"/>
    <mergeCell ref="L27:P31"/>
    <mergeCell ref="E28:F28"/>
    <mergeCell ref="G28:J28"/>
    <mergeCell ref="E29:F29"/>
    <mergeCell ref="G29:J29"/>
  </mergeCells>
  <printOptions/>
  <pageMargins left="0.75" right="0.75" top="1" bottom="1" header="0.5" footer="0.5"/>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pageSetUpPr fitToPage="1"/>
  </sheetPr>
  <dimension ref="A1:T56"/>
  <sheetViews>
    <sheetView view="pageLayout" zoomScaleNormal="85" zoomScaleSheetLayoutView="100" workbookViewId="0" topLeftCell="B7">
      <selection activeCell="R56" sqref="R56"/>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1"/>
      <c r="B2" s="221" t="s">
        <v>3</v>
      </c>
      <c r="C2" s="222"/>
      <c r="D2" s="223"/>
      <c r="E2" s="49"/>
      <c r="F2" s="224" t="s">
        <v>0</v>
      </c>
      <c r="G2" s="225"/>
      <c r="H2" s="225"/>
      <c r="I2" s="225"/>
      <c r="J2" s="226"/>
      <c r="K2" s="49"/>
      <c r="L2" s="224" t="s">
        <v>1</v>
      </c>
      <c r="M2" s="226"/>
      <c r="N2" s="49"/>
      <c r="O2" s="224" t="s">
        <v>2</v>
      </c>
      <c r="P2" s="226"/>
      <c r="Q2" s="38"/>
      <c r="R2" s="219" t="s">
        <v>26</v>
      </c>
      <c r="S2" s="21"/>
      <c r="T2" s="217" t="s">
        <v>20</v>
      </c>
    </row>
    <row r="3" spans="1:20" ht="65.25">
      <c r="A3" s="52"/>
      <c r="B3" s="53" t="s">
        <v>29</v>
      </c>
      <c r="C3" s="57" t="s">
        <v>8</v>
      </c>
      <c r="D3" s="57" t="s">
        <v>9</v>
      </c>
      <c r="E3" s="48"/>
      <c r="F3" s="53" t="s">
        <v>6</v>
      </c>
      <c r="G3" s="54" t="s">
        <v>35</v>
      </c>
      <c r="H3" s="55" t="s">
        <v>25</v>
      </c>
      <c r="I3" s="56" t="s">
        <v>22</v>
      </c>
      <c r="J3" s="53" t="s">
        <v>7</v>
      </c>
      <c r="K3" s="48"/>
      <c r="L3" s="55" t="s">
        <v>29</v>
      </c>
      <c r="M3" s="56" t="s">
        <v>5</v>
      </c>
      <c r="N3" s="48"/>
      <c r="O3" s="55" t="s">
        <v>4</v>
      </c>
      <c r="P3" s="56" t="s">
        <v>27</v>
      </c>
      <c r="Q3" s="39"/>
      <c r="R3" s="220"/>
      <c r="S3" s="15"/>
      <c r="T3" s="218"/>
    </row>
    <row r="4" spans="1:18" ht="3" customHeight="1">
      <c r="A4" s="52"/>
      <c r="B4" s="24"/>
      <c r="R4" s="26"/>
    </row>
    <row r="5" spans="1:20" ht="76.5">
      <c r="A5" s="52"/>
      <c r="B5" s="212" t="s">
        <v>151</v>
      </c>
      <c r="C5" s="213">
        <v>0</v>
      </c>
      <c r="D5" s="213">
        <v>39.5</v>
      </c>
      <c r="E5" s="2"/>
      <c r="F5" s="214" t="s">
        <v>80</v>
      </c>
      <c r="G5" s="214" t="s">
        <v>152</v>
      </c>
      <c r="H5" s="29" t="s">
        <v>153</v>
      </c>
      <c r="I5" s="30" t="s">
        <v>154</v>
      </c>
      <c r="J5" s="31" t="s">
        <v>155</v>
      </c>
      <c r="K5" s="2"/>
      <c r="L5" s="29" t="s">
        <v>156</v>
      </c>
      <c r="M5" s="30">
        <v>1</v>
      </c>
      <c r="N5" s="2"/>
      <c r="O5" s="29" t="s">
        <v>157</v>
      </c>
      <c r="P5" s="30">
        <v>0.01</v>
      </c>
      <c r="Q5" s="2"/>
      <c r="R5" s="106" t="s">
        <v>158</v>
      </c>
      <c r="S5" s="47"/>
      <c r="T5" s="50"/>
    </row>
    <row r="6" spans="1:20" ht="15.75">
      <c r="A6" s="52"/>
      <c r="B6" s="212"/>
      <c r="C6" s="213"/>
      <c r="D6" s="213"/>
      <c r="E6" s="2"/>
      <c r="F6" s="214"/>
      <c r="G6" s="214"/>
      <c r="H6" s="103"/>
      <c r="I6" s="104"/>
      <c r="J6" s="105" t="s">
        <v>159</v>
      </c>
      <c r="K6" s="2"/>
      <c r="L6" s="103" t="s">
        <v>160</v>
      </c>
      <c r="M6" s="104">
        <v>1</v>
      </c>
      <c r="N6" s="2"/>
      <c r="O6" s="103"/>
      <c r="P6" s="104"/>
      <c r="Q6" s="2"/>
      <c r="R6" s="28"/>
      <c r="S6" s="47"/>
      <c r="T6" s="50"/>
    </row>
    <row r="7" spans="1:20" ht="38.25">
      <c r="A7" s="52"/>
      <c r="B7" s="212" t="s">
        <v>161</v>
      </c>
      <c r="C7" s="213">
        <v>13.9</v>
      </c>
      <c r="D7" s="213">
        <v>15.48</v>
      </c>
      <c r="E7" s="2"/>
      <c r="F7" s="214"/>
      <c r="G7" s="214" t="s">
        <v>152</v>
      </c>
      <c r="H7" s="29" t="s">
        <v>153</v>
      </c>
      <c r="I7" s="30" t="s">
        <v>154</v>
      </c>
      <c r="J7" s="31" t="s">
        <v>155</v>
      </c>
      <c r="K7" s="2"/>
      <c r="L7" s="29" t="s">
        <v>160</v>
      </c>
      <c r="M7" s="30">
        <v>2</v>
      </c>
      <c r="N7" s="2"/>
      <c r="O7" s="29" t="s">
        <v>162</v>
      </c>
      <c r="P7" s="30">
        <v>1</v>
      </c>
      <c r="Q7" s="2"/>
      <c r="R7" s="27" t="s">
        <v>163</v>
      </c>
      <c r="S7" s="47"/>
      <c r="T7" s="50"/>
    </row>
    <row r="8" spans="1:20" ht="15.75">
      <c r="A8" s="52"/>
      <c r="B8" s="212"/>
      <c r="C8" s="213"/>
      <c r="D8" s="213"/>
      <c r="E8" s="2"/>
      <c r="F8" s="214"/>
      <c r="G8" s="214"/>
      <c r="H8" s="103"/>
      <c r="I8" s="104"/>
      <c r="J8" s="105"/>
      <c r="K8" s="2"/>
      <c r="L8" s="103" t="s">
        <v>156</v>
      </c>
      <c r="M8" s="104">
        <v>2</v>
      </c>
      <c r="N8" s="2"/>
      <c r="O8" s="103" t="s">
        <v>164</v>
      </c>
      <c r="P8" s="104">
        <v>1</v>
      </c>
      <c r="Q8" s="2"/>
      <c r="R8" s="28"/>
      <c r="S8" s="47"/>
      <c r="T8" s="50"/>
    </row>
    <row r="9" spans="1:20" ht="25.5">
      <c r="A9" s="52"/>
      <c r="B9" s="212" t="s">
        <v>161</v>
      </c>
      <c r="C9" s="213">
        <v>18.91</v>
      </c>
      <c r="D9" s="213">
        <v>19.69</v>
      </c>
      <c r="E9" s="2"/>
      <c r="F9" s="214"/>
      <c r="G9" s="214" t="s">
        <v>152</v>
      </c>
      <c r="H9" s="29" t="s">
        <v>153</v>
      </c>
      <c r="I9" s="30" t="s">
        <v>154</v>
      </c>
      <c r="J9" s="31" t="s">
        <v>155</v>
      </c>
      <c r="K9" s="2"/>
      <c r="L9" s="29" t="s">
        <v>160</v>
      </c>
      <c r="M9" s="30">
        <v>1</v>
      </c>
      <c r="N9" s="2"/>
      <c r="O9" s="29" t="s">
        <v>157</v>
      </c>
      <c r="P9" s="30">
        <v>0.1</v>
      </c>
      <c r="Q9" s="2"/>
      <c r="R9" s="106" t="s">
        <v>165</v>
      </c>
      <c r="S9" s="47"/>
      <c r="T9" s="50"/>
    </row>
    <row r="10" spans="1:20" ht="15.75">
      <c r="A10" s="52"/>
      <c r="B10" s="212"/>
      <c r="C10" s="213"/>
      <c r="D10" s="213"/>
      <c r="E10" s="2"/>
      <c r="F10" s="214"/>
      <c r="G10" s="214"/>
      <c r="H10" s="103"/>
      <c r="I10" s="104"/>
      <c r="J10" s="105"/>
      <c r="K10" s="2"/>
      <c r="L10" s="103"/>
      <c r="M10" s="104"/>
      <c r="N10" s="2"/>
      <c r="O10" s="103" t="s">
        <v>166</v>
      </c>
      <c r="P10" s="104">
        <v>0.01</v>
      </c>
      <c r="Q10" s="2"/>
      <c r="R10" s="28"/>
      <c r="S10" s="47"/>
      <c r="T10" s="50"/>
    </row>
    <row r="11" spans="1:20" ht="63.75">
      <c r="A11" s="52"/>
      <c r="B11" s="212" t="s">
        <v>161</v>
      </c>
      <c r="C11" s="213">
        <v>25.08</v>
      </c>
      <c r="D11" s="213">
        <v>33.67</v>
      </c>
      <c r="E11" s="2"/>
      <c r="F11" s="214"/>
      <c r="G11" s="214" t="s">
        <v>152</v>
      </c>
      <c r="H11" s="29" t="s">
        <v>153</v>
      </c>
      <c r="I11" s="30" t="s">
        <v>154</v>
      </c>
      <c r="J11" s="31" t="s">
        <v>155</v>
      </c>
      <c r="K11" s="2"/>
      <c r="L11" s="29"/>
      <c r="M11" s="30"/>
      <c r="N11" s="2"/>
      <c r="O11" s="29" t="s">
        <v>157</v>
      </c>
      <c r="P11" s="30">
        <v>0.1</v>
      </c>
      <c r="Q11" s="2"/>
      <c r="R11" s="27" t="s">
        <v>167</v>
      </c>
      <c r="S11" s="47"/>
      <c r="T11" s="50"/>
    </row>
    <row r="12" spans="1:20" ht="15.75">
      <c r="A12" s="52"/>
      <c r="B12" s="212"/>
      <c r="C12" s="213"/>
      <c r="D12" s="213"/>
      <c r="E12" s="2"/>
      <c r="F12" s="214"/>
      <c r="G12" s="214"/>
      <c r="H12" s="103"/>
      <c r="I12" s="104"/>
      <c r="J12" s="105"/>
      <c r="K12" s="2"/>
      <c r="L12" s="103"/>
      <c r="M12" s="104"/>
      <c r="N12" s="2"/>
      <c r="O12" s="103" t="s">
        <v>168</v>
      </c>
      <c r="P12" s="104">
        <v>0.01</v>
      </c>
      <c r="Q12" s="2"/>
      <c r="R12" s="28"/>
      <c r="S12" s="47"/>
      <c r="T12" s="50"/>
    </row>
    <row r="13" spans="1:20" ht="51">
      <c r="A13" s="52"/>
      <c r="B13" s="212" t="s">
        <v>151</v>
      </c>
      <c r="C13" s="213">
        <v>39.5</v>
      </c>
      <c r="D13" s="213">
        <v>46.02</v>
      </c>
      <c r="E13" s="2"/>
      <c r="F13" s="214" t="s">
        <v>82</v>
      </c>
      <c r="G13" s="214" t="s">
        <v>152</v>
      </c>
      <c r="H13" s="29" t="s">
        <v>153</v>
      </c>
      <c r="I13" s="30" t="s">
        <v>154</v>
      </c>
      <c r="J13" s="31" t="s">
        <v>169</v>
      </c>
      <c r="K13" s="2"/>
      <c r="L13" s="29" t="s">
        <v>170</v>
      </c>
      <c r="M13" s="30">
        <v>1</v>
      </c>
      <c r="N13" s="2"/>
      <c r="O13" s="29" t="s">
        <v>171</v>
      </c>
      <c r="P13" s="30">
        <v>0.01</v>
      </c>
      <c r="Q13" s="2"/>
      <c r="R13" s="106" t="s">
        <v>172</v>
      </c>
      <c r="S13" s="47"/>
      <c r="T13" s="50"/>
    </row>
    <row r="14" spans="1:20" ht="15.75">
      <c r="A14" s="52"/>
      <c r="B14" s="212"/>
      <c r="C14" s="213"/>
      <c r="D14" s="213"/>
      <c r="E14" s="2"/>
      <c r="F14" s="214"/>
      <c r="G14" s="214"/>
      <c r="H14" s="103" t="s">
        <v>173</v>
      </c>
      <c r="I14" s="104" t="s">
        <v>154</v>
      </c>
      <c r="J14" s="105"/>
      <c r="K14" s="2"/>
      <c r="L14" s="103"/>
      <c r="M14" s="104"/>
      <c r="N14" s="2"/>
      <c r="O14" s="103"/>
      <c r="P14" s="104"/>
      <c r="Q14" s="2"/>
      <c r="R14" s="28"/>
      <c r="S14" s="47"/>
      <c r="T14" s="50"/>
    </row>
    <row r="15" spans="1:20" ht="25.5">
      <c r="A15" s="52"/>
      <c r="B15" s="212" t="s">
        <v>151</v>
      </c>
      <c r="C15" s="213">
        <v>46.02</v>
      </c>
      <c r="D15" s="213">
        <v>47.75</v>
      </c>
      <c r="E15" s="2"/>
      <c r="F15" s="214" t="s">
        <v>80</v>
      </c>
      <c r="G15" s="214" t="s">
        <v>152</v>
      </c>
      <c r="H15" s="29" t="s">
        <v>153</v>
      </c>
      <c r="I15" s="30" t="s">
        <v>154</v>
      </c>
      <c r="J15" s="31" t="s">
        <v>155</v>
      </c>
      <c r="K15" s="2"/>
      <c r="L15" s="29" t="s">
        <v>170</v>
      </c>
      <c r="M15" s="30">
        <v>1</v>
      </c>
      <c r="N15" s="2"/>
      <c r="O15" s="29"/>
      <c r="P15" s="30"/>
      <c r="Q15" s="2"/>
      <c r="R15" s="27" t="s">
        <v>174</v>
      </c>
      <c r="S15" s="47"/>
      <c r="T15" s="50"/>
    </row>
    <row r="16" spans="1:20" ht="15.75">
      <c r="A16" s="52"/>
      <c r="B16" s="212"/>
      <c r="C16" s="213"/>
      <c r="D16" s="213"/>
      <c r="E16" s="2"/>
      <c r="F16" s="214"/>
      <c r="G16" s="214"/>
      <c r="H16" s="103"/>
      <c r="I16" s="104"/>
      <c r="J16" s="105"/>
      <c r="K16" s="2"/>
      <c r="L16" s="103"/>
      <c r="M16" s="104"/>
      <c r="N16" s="2"/>
      <c r="O16" s="103"/>
      <c r="P16" s="104"/>
      <c r="Q16" s="2"/>
      <c r="R16" s="28"/>
      <c r="S16" s="47"/>
      <c r="T16" s="50"/>
    </row>
    <row r="17" spans="1:20" ht="38.25">
      <c r="A17" s="52"/>
      <c r="B17" s="212" t="s">
        <v>151</v>
      </c>
      <c r="C17" s="213">
        <v>47.75</v>
      </c>
      <c r="D17" s="213">
        <v>50.34</v>
      </c>
      <c r="E17" s="2"/>
      <c r="F17" s="214" t="s">
        <v>82</v>
      </c>
      <c r="G17" s="214" t="s">
        <v>152</v>
      </c>
      <c r="H17" s="29" t="s">
        <v>153</v>
      </c>
      <c r="I17" s="30" t="s">
        <v>154</v>
      </c>
      <c r="J17" s="31"/>
      <c r="K17" s="2"/>
      <c r="L17" s="29"/>
      <c r="M17" s="30"/>
      <c r="N17" s="2"/>
      <c r="O17" s="107"/>
      <c r="P17" s="30"/>
      <c r="Q17" s="2"/>
      <c r="R17" s="27" t="s">
        <v>175</v>
      </c>
      <c r="S17" s="47"/>
      <c r="T17" s="50"/>
    </row>
    <row r="18" spans="1:20" ht="15.75">
      <c r="A18" s="52"/>
      <c r="B18" s="212"/>
      <c r="C18" s="213"/>
      <c r="D18" s="213"/>
      <c r="E18" s="2"/>
      <c r="F18" s="214"/>
      <c r="G18" s="214"/>
      <c r="H18" s="103" t="s">
        <v>176</v>
      </c>
      <c r="I18" s="104" t="s">
        <v>154</v>
      </c>
      <c r="J18" s="105"/>
      <c r="K18" s="2"/>
      <c r="L18" s="103"/>
      <c r="M18" s="104"/>
      <c r="N18" s="2"/>
      <c r="O18" s="103"/>
      <c r="P18" s="104"/>
      <c r="Q18" s="2"/>
      <c r="R18" s="28"/>
      <c r="S18" s="47"/>
      <c r="T18" s="50"/>
    </row>
    <row r="19" spans="1:20" ht="38.25">
      <c r="A19" s="52"/>
      <c r="B19" s="212" t="s">
        <v>151</v>
      </c>
      <c r="C19" s="213">
        <v>50.34</v>
      </c>
      <c r="D19" s="213">
        <v>54.1</v>
      </c>
      <c r="E19" s="2"/>
      <c r="F19" s="214" t="s">
        <v>80</v>
      </c>
      <c r="G19" s="214" t="s">
        <v>152</v>
      </c>
      <c r="H19" s="29" t="s">
        <v>153</v>
      </c>
      <c r="I19" s="30" t="s">
        <v>154</v>
      </c>
      <c r="J19" s="31"/>
      <c r="K19" s="2"/>
      <c r="L19" s="29" t="s">
        <v>156</v>
      </c>
      <c r="M19" s="30">
        <v>1</v>
      </c>
      <c r="N19" s="2"/>
      <c r="O19" s="29"/>
      <c r="P19" s="30"/>
      <c r="Q19" s="2"/>
      <c r="R19" s="27" t="s">
        <v>177</v>
      </c>
      <c r="S19" s="47"/>
      <c r="T19" s="50"/>
    </row>
    <row r="20" spans="1:20" ht="15.75">
      <c r="A20" s="52"/>
      <c r="B20" s="212"/>
      <c r="C20" s="213"/>
      <c r="D20" s="213"/>
      <c r="E20" s="2"/>
      <c r="F20" s="214"/>
      <c r="G20" s="214"/>
      <c r="H20" s="103"/>
      <c r="I20" s="104"/>
      <c r="J20" s="105"/>
      <c r="K20" s="2"/>
      <c r="L20" s="103"/>
      <c r="M20" s="104"/>
      <c r="N20" s="2"/>
      <c r="O20" s="103"/>
      <c r="P20" s="104"/>
      <c r="Q20" s="2"/>
      <c r="R20" s="28"/>
      <c r="S20" s="47"/>
      <c r="T20" s="50"/>
    </row>
    <row r="21" spans="1:20" ht="51">
      <c r="A21" s="52"/>
      <c r="B21" s="212" t="s">
        <v>151</v>
      </c>
      <c r="C21" s="213">
        <v>54.1</v>
      </c>
      <c r="D21" s="213">
        <v>86.8</v>
      </c>
      <c r="E21" s="2"/>
      <c r="F21" s="214" t="s">
        <v>80</v>
      </c>
      <c r="G21" s="214" t="s">
        <v>152</v>
      </c>
      <c r="H21" s="29" t="s">
        <v>153</v>
      </c>
      <c r="I21" s="30" t="s">
        <v>154</v>
      </c>
      <c r="J21" s="31" t="s">
        <v>159</v>
      </c>
      <c r="K21" s="2"/>
      <c r="L21" s="29" t="s">
        <v>160</v>
      </c>
      <c r="M21" s="30">
        <v>1</v>
      </c>
      <c r="N21" s="2"/>
      <c r="O21" s="107" t="s">
        <v>157</v>
      </c>
      <c r="P21" s="30">
        <v>0.01</v>
      </c>
      <c r="Q21" s="2"/>
      <c r="R21" s="27" t="s">
        <v>178</v>
      </c>
      <c r="S21" s="47"/>
      <c r="T21" s="50"/>
    </row>
    <row r="22" spans="1:20" ht="15.75">
      <c r="A22" s="52"/>
      <c r="B22" s="212"/>
      <c r="C22" s="213"/>
      <c r="D22" s="213"/>
      <c r="E22" s="2"/>
      <c r="F22" s="214"/>
      <c r="G22" s="214"/>
      <c r="H22" s="103"/>
      <c r="I22" s="104"/>
      <c r="J22" s="105" t="s">
        <v>155</v>
      </c>
      <c r="K22" s="2"/>
      <c r="L22" s="103"/>
      <c r="M22" s="104"/>
      <c r="N22" s="2"/>
      <c r="O22" s="103" t="s">
        <v>171</v>
      </c>
      <c r="P22" s="104">
        <v>0.01</v>
      </c>
      <c r="Q22" s="2"/>
      <c r="R22" s="28"/>
      <c r="S22" s="47"/>
      <c r="T22" s="50"/>
    </row>
    <row r="23" spans="2:20" ht="25.5">
      <c r="B23" s="212" t="s">
        <v>161</v>
      </c>
      <c r="C23" s="213">
        <v>74.71</v>
      </c>
      <c r="D23" s="213">
        <v>74.91</v>
      </c>
      <c r="E23" s="2"/>
      <c r="F23" s="214"/>
      <c r="G23" s="214" t="s">
        <v>152</v>
      </c>
      <c r="H23" s="29" t="s">
        <v>153</v>
      </c>
      <c r="I23" s="30" t="s">
        <v>179</v>
      </c>
      <c r="J23" s="31"/>
      <c r="K23" s="2"/>
      <c r="L23" s="29"/>
      <c r="M23" s="30"/>
      <c r="N23" s="2"/>
      <c r="O23" s="29" t="s">
        <v>164</v>
      </c>
      <c r="P23" s="30">
        <v>60</v>
      </c>
      <c r="Q23" s="2"/>
      <c r="R23" s="27" t="s">
        <v>180</v>
      </c>
      <c r="S23" s="47"/>
      <c r="T23" s="50"/>
    </row>
    <row r="24" spans="2:20" ht="15.75">
      <c r="B24" s="212"/>
      <c r="C24" s="213"/>
      <c r="D24" s="213"/>
      <c r="E24" s="2"/>
      <c r="F24" s="214"/>
      <c r="G24" s="214"/>
      <c r="H24" s="103" t="s">
        <v>176</v>
      </c>
      <c r="I24" s="104" t="s">
        <v>179</v>
      </c>
      <c r="J24" s="105"/>
      <c r="K24" s="2"/>
      <c r="L24" s="103"/>
      <c r="M24" s="104"/>
      <c r="N24" s="2"/>
      <c r="O24" s="103"/>
      <c r="P24" s="104"/>
      <c r="Q24" s="2"/>
      <c r="R24" s="28"/>
      <c r="S24" s="47"/>
      <c r="T24" s="50"/>
    </row>
    <row r="25" spans="2:20" ht="89.25">
      <c r="B25" s="212" t="s">
        <v>151</v>
      </c>
      <c r="C25" s="213">
        <v>86.8</v>
      </c>
      <c r="D25" s="213">
        <v>106.37</v>
      </c>
      <c r="E25" s="2"/>
      <c r="F25" s="214" t="s">
        <v>82</v>
      </c>
      <c r="G25" s="214" t="s">
        <v>152</v>
      </c>
      <c r="H25" s="29" t="s">
        <v>153</v>
      </c>
      <c r="I25" s="30" t="s">
        <v>154</v>
      </c>
      <c r="J25" s="31" t="s">
        <v>159</v>
      </c>
      <c r="K25" s="2"/>
      <c r="L25" s="29" t="s">
        <v>181</v>
      </c>
      <c r="M25" s="30"/>
      <c r="N25" s="2"/>
      <c r="O25" s="29" t="s">
        <v>157</v>
      </c>
      <c r="P25" s="30">
        <v>0.1</v>
      </c>
      <c r="Q25" s="2"/>
      <c r="R25" s="27" t="s">
        <v>182</v>
      </c>
      <c r="S25" s="47"/>
      <c r="T25" s="50"/>
    </row>
    <row r="26" spans="2:20" ht="15.75">
      <c r="B26" s="212"/>
      <c r="C26" s="213"/>
      <c r="D26" s="213"/>
      <c r="E26" s="2"/>
      <c r="F26" s="214"/>
      <c r="G26" s="214"/>
      <c r="H26" s="103"/>
      <c r="I26" s="104"/>
      <c r="J26" s="105" t="s">
        <v>155</v>
      </c>
      <c r="K26" s="2"/>
      <c r="L26" s="103" t="s">
        <v>183</v>
      </c>
      <c r="M26" s="104"/>
      <c r="N26" s="2"/>
      <c r="O26" s="103" t="s">
        <v>171</v>
      </c>
      <c r="P26" s="104">
        <v>0.01</v>
      </c>
      <c r="Q26" s="2"/>
      <c r="R26" s="28"/>
      <c r="S26" s="47"/>
      <c r="T26" s="50"/>
    </row>
    <row r="27" spans="2:20" ht="63.75">
      <c r="B27" s="212" t="s">
        <v>161</v>
      </c>
      <c r="C27" s="213">
        <v>86.8</v>
      </c>
      <c r="D27" s="213">
        <v>93.3</v>
      </c>
      <c r="E27" s="2"/>
      <c r="F27" s="214"/>
      <c r="G27" s="214" t="s">
        <v>152</v>
      </c>
      <c r="H27" s="29" t="s">
        <v>153</v>
      </c>
      <c r="I27" s="30" t="s">
        <v>184</v>
      </c>
      <c r="J27" s="31"/>
      <c r="K27" s="2"/>
      <c r="L27" s="29" t="s">
        <v>181</v>
      </c>
      <c r="M27" s="30"/>
      <c r="N27" s="2"/>
      <c r="O27" s="29" t="s">
        <v>157</v>
      </c>
      <c r="P27" s="30">
        <v>0.01</v>
      </c>
      <c r="Q27" s="2"/>
      <c r="R27" s="27" t="s">
        <v>185</v>
      </c>
      <c r="S27" s="47"/>
      <c r="T27" s="50"/>
    </row>
    <row r="28" spans="2:20" ht="15.75">
      <c r="B28" s="212"/>
      <c r="C28" s="213"/>
      <c r="D28" s="213"/>
      <c r="E28" s="2"/>
      <c r="F28" s="214"/>
      <c r="G28" s="214"/>
      <c r="H28" s="103" t="s">
        <v>186</v>
      </c>
      <c r="I28" s="104"/>
      <c r="J28" s="105"/>
      <c r="K28" s="2"/>
      <c r="L28" s="103" t="s">
        <v>183</v>
      </c>
      <c r="M28" s="104"/>
      <c r="N28" s="2"/>
      <c r="O28" s="103" t="s">
        <v>171</v>
      </c>
      <c r="P28" s="104">
        <v>0.01</v>
      </c>
      <c r="Q28" s="2"/>
      <c r="R28" s="28"/>
      <c r="S28" s="47"/>
      <c r="T28" s="50"/>
    </row>
    <row r="29" spans="2:20" ht="51">
      <c r="B29" s="212" t="s">
        <v>151</v>
      </c>
      <c r="C29" s="213">
        <v>106.37</v>
      </c>
      <c r="D29" s="213">
        <v>122.42</v>
      </c>
      <c r="E29" s="2"/>
      <c r="F29" s="214" t="s">
        <v>80</v>
      </c>
      <c r="G29" s="216" t="s">
        <v>152</v>
      </c>
      <c r="H29" s="107" t="s">
        <v>153</v>
      </c>
      <c r="I29" s="136" t="s">
        <v>154</v>
      </c>
      <c r="J29" s="108" t="s">
        <v>155</v>
      </c>
      <c r="K29" s="2"/>
      <c r="L29" s="29"/>
      <c r="M29" s="30"/>
      <c r="N29" s="2"/>
      <c r="O29" s="107" t="s">
        <v>157</v>
      </c>
      <c r="P29" s="30">
        <v>0.01</v>
      </c>
      <c r="Q29" s="2"/>
      <c r="R29" s="106" t="s">
        <v>187</v>
      </c>
      <c r="S29" s="47"/>
      <c r="T29" s="50"/>
    </row>
    <row r="30" spans="2:20" ht="15.75">
      <c r="B30" s="212"/>
      <c r="C30" s="213"/>
      <c r="D30" s="213"/>
      <c r="E30" s="2"/>
      <c r="F30" s="214"/>
      <c r="G30" s="214"/>
      <c r="H30" s="103"/>
      <c r="I30" s="104"/>
      <c r="J30" s="137" t="s">
        <v>159</v>
      </c>
      <c r="K30" s="2"/>
      <c r="L30" s="103"/>
      <c r="M30" s="104"/>
      <c r="N30" s="2"/>
      <c r="O30" s="103"/>
      <c r="P30" s="104"/>
      <c r="Q30" s="2"/>
      <c r="R30" s="28"/>
      <c r="S30" s="47"/>
      <c r="T30" s="50"/>
    </row>
    <row r="31" spans="2:20" ht="63.75">
      <c r="B31" s="215" t="s">
        <v>151</v>
      </c>
      <c r="C31" s="213">
        <v>122.42</v>
      </c>
      <c r="D31" s="213">
        <v>134.43</v>
      </c>
      <c r="E31" s="2"/>
      <c r="F31" s="216" t="s">
        <v>82</v>
      </c>
      <c r="G31" s="216" t="s">
        <v>152</v>
      </c>
      <c r="H31" s="107" t="s">
        <v>153</v>
      </c>
      <c r="I31" s="136" t="s">
        <v>154</v>
      </c>
      <c r="J31" s="108" t="s">
        <v>159</v>
      </c>
      <c r="K31" s="2"/>
      <c r="L31" s="29"/>
      <c r="M31" s="30"/>
      <c r="N31" s="2"/>
      <c r="O31" s="107" t="s">
        <v>171</v>
      </c>
      <c r="P31" s="30">
        <v>0.01</v>
      </c>
      <c r="Q31" s="2"/>
      <c r="R31" s="106" t="s">
        <v>188</v>
      </c>
      <c r="S31" s="47"/>
      <c r="T31" s="50"/>
    </row>
    <row r="32" spans="2:20" ht="15.75">
      <c r="B32" s="212"/>
      <c r="C32" s="213"/>
      <c r="D32" s="213"/>
      <c r="E32" s="2"/>
      <c r="F32" s="214"/>
      <c r="G32" s="214"/>
      <c r="H32" s="138" t="s">
        <v>173</v>
      </c>
      <c r="I32" s="139" t="s">
        <v>154</v>
      </c>
      <c r="J32" s="105"/>
      <c r="K32" s="2"/>
      <c r="L32" s="103"/>
      <c r="M32" s="104"/>
      <c r="N32" s="2"/>
      <c r="O32" s="138" t="s">
        <v>157</v>
      </c>
      <c r="P32" s="139">
        <v>0.01</v>
      </c>
      <c r="Q32" s="2"/>
      <c r="R32" s="28"/>
      <c r="S32" s="47"/>
      <c r="T32" s="50"/>
    </row>
    <row r="33" spans="2:20" ht="51">
      <c r="B33" s="215" t="s">
        <v>151</v>
      </c>
      <c r="C33" s="213">
        <v>134.43</v>
      </c>
      <c r="D33" s="213">
        <v>171.93</v>
      </c>
      <c r="E33" s="2"/>
      <c r="F33" s="216" t="s">
        <v>80</v>
      </c>
      <c r="G33" s="216" t="s">
        <v>152</v>
      </c>
      <c r="H33" s="107" t="s">
        <v>153</v>
      </c>
      <c r="I33" s="136" t="s">
        <v>154</v>
      </c>
      <c r="J33" s="108" t="s">
        <v>155</v>
      </c>
      <c r="K33" s="2"/>
      <c r="L33" s="29"/>
      <c r="M33" s="30"/>
      <c r="N33" s="2"/>
      <c r="O33" s="107" t="s">
        <v>157</v>
      </c>
      <c r="P33" s="30">
        <v>0.01</v>
      </c>
      <c r="Q33" s="2"/>
      <c r="R33" s="106" t="s">
        <v>189</v>
      </c>
      <c r="S33" s="47"/>
      <c r="T33" s="50"/>
    </row>
    <row r="34" spans="2:20" ht="15.75">
      <c r="B34" s="212"/>
      <c r="C34" s="213"/>
      <c r="D34" s="213"/>
      <c r="E34" s="2"/>
      <c r="F34" s="214"/>
      <c r="G34" s="214"/>
      <c r="H34" s="138" t="s">
        <v>173</v>
      </c>
      <c r="I34" s="139" t="s">
        <v>154</v>
      </c>
      <c r="J34" s="137" t="s">
        <v>159</v>
      </c>
      <c r="K34" s="2"/>
      <c r="L34" s="103"/>
      <c r="M34" s="104"/>
      <c r="N34" s="2"/>
      <c r="O34" s="103"/>
      <c r="P34" s="104"/>
      <c r="Q34" s="2"/>
      <c r="R34" s="28"/>
      <c r="S34" s="47"/>
      <c r="T34" s="50"/>
    </row>
    <row r="35" spans="2:20" ht="51">
      <c r="B35" s="215" t="s">
        <v>151</v>
      </c>
      <c r="C35" s="213">
        <v>167.46</v>
      </c>
      <c r="D35" s="213">
        <v>171.93</v>
      </c>
      <c r="E35" s="2"/>
      <c r="F35" s="214"/>
      <c r="G35" s="216" t="s">
        <v>152</v>
      </c>
      <c r="H35" s="107" t="s">
        <v>153</v>
      </c>
      <c r="I35" s="136" t="s">
        <v>154</v>
      </c>
      <c r="J35" s="31"/>
      <c r="K35" s="2"/>
      <c r="L35" s="29"/>
      <c r="M35" s="30"/>
      <c r="N35" s="2"/>
      <c r="O35" s="107" t="s">
        <v>157</v>
      </c>
      <c r="P35" s="30">
        <v>0.1</v>
      </c>
      <c r="Q35" s="2"/>
      <c r="R35" s="106" t="s">
        <v>190</v>
      </c>
      <c r="S35" s="47"/>
      <c r="T35" s="50"/>
    </row>
    <row r="36" spans="2:20" ht="15.75">
      <c r="B36" s="212"/>
      <c r="C36" s="213"/>
      <c r="D36" s="213"/>
      <c r="E36" s="2"/>
      <c r="F36" s="214"/>
      <c r="G36" s="214"/>
      <c r="H36" s="138" t="s">
        <v>173</v>
      </c>
      <c r="I36" s="139" t="s">
        <v>154</v>
      </c>
      <c r="J36" s="105"/>
      <c r="K36" s="2"/>
      <c r="L36" s="103"/>
      <c r="M36" s="104"/>
      <c r="N36" s="2"/>
      <c r="O36" s="103"/>
      <c r="P36" s="104"/>
      <c r="Q36" s="2"/>
      <c r="R36" s="28"/>
      <c r="S36" s="47"/>
      <c r="T36" s="50"/>
    </row>
    <row r="37" spans="2:20" ht="38.25">
      <c r="B37" s="212" t="s">
        <v>151</v>
      </c>
      <c r="C37" s="213">
        <v>171.93</v>
      </c>
      <c r="D37" s="213">
        <v>196.26</v>
      </c>
      <c r="E37" s="2"/>
      <c r="F37" s="214" t="s">
        <v>82</v>
      </c>
      <c r="G37" s="214" t="s">
        <v>152</v>
      </c>
      <c r="H37" s="29" t="s">
        <v>153</v>
      </c>
      <c r="I37" s="30" t="s">
        <v>191</v>
      </c>
      <c r="J37" s="31" t="s">
        <v>159</v>
      </c>
      <c r="K37" s="2"/>
      <c r="L37" s="29"/>
      <c r="M37" s="30"/>
      <c r="N37" s="2"/>
      <c r="O37" s="29" t="s">
        <v>171</v>
      </c>
      <c r="P37" s="30">
        <v>0.01</v>
      </c>
      <c r="Q37" s="2"/>
      <c r="R37" s="27" t="s">
        <v>192</v>
      </c>
      <c r="S37" s="47"/>
      <c r="T37" s="50"/>
    </row>
    <row r="38" spans="2:20" ht="15.75">
      <c r="B38" s="212"/>
      <c r="C38" s="213"/>
      <c r="D38" s="213"/>
      <c r="E38" s="2"/>
      <c r="F38" s="214"/>
      <c r="G38" s="214"/>
      <c r="H38" s="103" t="s">
        <v>193</v>
      </c>
      <c r="I38" s="104" t="s">
        <v>154</v>
      </c>
      <c r="J38" s="105"/>
      <c r="K38" s="2"/>
      <c r="L38" s="103"/>
      <c r="M38" s="104"/>
      <c r="N38" s="2"/>
      <c r="O38" s="103"/>
      <c r="P38" s="104"/>
      <c r="Q38" s="2"/>
      <c r="R38" s="28"/>
      <c r="S38" s="47"/>
      <c r="T38" s="50"/>
    </row>
    <row r="39" spans="2:20" ht="38.25">
      <c r="B39" s="212" t="s">
        <v>151</v>
      </c>
      <c r="C39" s="213">
        <v>196.26</v>
      </c>
      <c r="D39" s="213">
        <v>201.19</v>
      </c>
      <c r="E39" s="2"/>
      <c r="F39" s="214" t="s">
        <v>80</v>
      </c>
      <c r="G39" s="214" t="s">
        <v>152</v>
      </c>
      <c r="H39" s="29" t="s">
        <v>153</v>
      </c>
      <c r="I39" s="30" t="s">
        <v>154</v>
      </c>
      <c r="J39" s="31" t="s">
        <v>159</v>
      </c>
      <c r="K39" s="2"/>
      <c r="L39" s="29"/>
      <c r="M39" s="30"/>
      <c r="N39" s="2"/>
      <c r="O39" s="29"/>
      <c r="P39" s="30"/>
      <c r="Q39" s="2"/>
      <c r="R39" s="27" t="s">
        <v>194</v>
      </c>
      <c r="S39" s="47"/>
      <c r="T39" s="50"/>
    </row>
    <row r="40" spans="2:20" ht="15.75">
      <c r="B40" s="212"/>
      <c r="C40" s="213"/>
      <c r="D40" s="213"/>
      <c r="E40" s="2"/>
      <c r="F40" s="214"/>
      <c r="G40" s="214"/>
      <c r="H40" s="103"/>
      <c r="I40" s="104"/>
      <c r="J40" s="105"/>
      <c r="K40" s="2"/>
      <c r="L40" s="103"/>
      <c r="M40" s="104"/>
      <c r="N40" s="2"/>
      <c r="O40" s="103"/>
      <c r="P40" s="104"/>
      <c r="Q40" s="2"/>
      <c r="R40" s="28"/>
      <c r="S40" s="47"/>
      <c r="T40" s="50"/>
    </row>
    <row r="41" spans="2:20" ht="76.5">
      <c r="B41" s="212" t="s">
        <v>151</v>
      </c>
      <c r="C41" s="213">
        <v>201.19</v>
      </c>
      <c r="D41" s="213">
        <v>220.98</v>
      </c>
      <c r="E41" s="2"/>
      <c r="F41" s="214" t="s">
        <v>82</v>
      </c>
      <c r="G41" s="214" t="s">
        <v>152</v>
      </c>
      <c r="H41" s="29" t="s">
        <v>153</v>
      </c>
      <c r="I41" s="30" t="s">
        <v>154</v>
      </c>
      <c r="J41" s="31" t="s">
        <v>159</v>
      </c>
      <c r="K41" s="2"/>
      <c r="L41" s="29"/>
      <c r="M41" s="30"/>
      <c r="N41" s="2"/>
      <c r="O41" s="29" t="s">
        <v>171</v>
      </c>
      <c r="P41" s="30">
        <v>0.01</v>
      </c>
      <c r="Q41" s="2"/>
      <c r="R41" s="27" t="s">
        <v>195</v>
      </c>
      <c r="S41" s="47"/>
      <c r="T41" s="50"/>
    </row>
    <row r="42" spans="2:20" ht="15.75">
      <c r="B42" s="212"/>
      <c r="C42" s="213"/>
      <c r="D42" s="213"/>
      <c r="E42" s="2"/>
      <c r="F42" s="214"/>
      <c r="G42" s="214"/>
      <c r="H42" s="103" t="s">
        <v>173</v>
      </c>
      <c r="I42" s="104" t="s">
        <v>154</v>
      </c>
      <c r="J42" s="105"/>
      <c r="K42" s="2"/>
      <c r="L42" s="103"/>
      <c r="M42" s="104"/>
      <c r="N42" s="2"/>
      <c r="O42" s="103"/>
      <c r="P42" s="104"/>
      <c r="Q42" s="2"/>
      <c r="R42" s="28"/>
      <c r="S42" s="47"/>
      <c r="T42" s="50"/>
    </row>
    <row r="43" spans="2:20" ht="16.5" customHeight="1">
      <c r="B43" s="212"/>
      <c r="C43" s="213" t="s">
        <v>144</v>
      </c>
      <c r="D43" s="213"/>
      <c r="E43" s="2"/>
      <c r="F43" s="214"/>
      <c r="G43" s="214"/>
      <c r="H43" s="29"/>
      <c r="I43" s="30"/>
      <c r="J43" s="31"/>
      <c r="K43" s="2"/>
      <c r="L43" s="29"/>
      <c r="M43" s="30"/>
      <c r="N43" s="2"/>
      <c r="O43" s="29"/>
      <c r="P43" s="30"/>
      <c r="Q43" s="2"/>
      <c r="R43" s="27"/>
      <c r="S43" s="47"/>
      <c r="T43" s="50"/>
    </row>
    <row r="44" spans="2:20" ht="15.75">
      <c r="B44" s="212"/>
      <c r="C44" s="213"/>
      <c r="D44" s="213"/>
      <c r="E44" s="2"/>
      <c r="F44" s="214"/>
      <c r="G44" s="214"/>
      <c r="H44" s="103"/>
      <c r="I44" s="104"/>
      <c r="J44" s="105"/>
      <c r="K44" s="2"/>
      <c r="L44" s="103"/>
      <c r="M44" s="104"/>
      <c r="N44" s="2"/>
      <c r="O44" s="103"/>
      <c r="P44" s="104"/>
      <c r="Q44" s="2"/>
      <c r="R44" s="28"/>
      <c r="S44" s="47"/>
      <c r="T44" s="50"/>
    </row>
    <row r="45" spans="3:18" ht="12.75">
      <c r="C45"/>
      <c r="D45"/>
      <c r="R45"/>
    </row>
    <row r="46" spans="3:18" ht="12.75">
      <c r="C46"/>
      <c r="D46"/>
      <c r="R46"/>
    </row>
    <row r="47" spans="3:18" ht="12.75">
      <c r="C47"/>
      <c r="D47"/>
      <c r="R47"/>
    </row>
    <row r="48" spans="3:18" ht="12.75">
      <c r="C48"/>
      <c r="D48"/>
      <c r="R48"/>
    </row>
    <row r="49" spans="3:18" ht="12.75">
      <c r="C49"/>
      <c r="D49"/>
      <c r="R49"/>
    </row>
    <row r="50" spans="3:18" ht="12.75">
      <c r="C50"/>
      <c r="D50"/>
      <c r="R50"/>
    </row>
    <row r="51" spans="3:18" ht="12.75">
      <c r="C51"/>
      <c r="D51"/>
      <c r="R51"/>
    </row>
    <row r="52" spans="3:18" ht="12.75">
      <c r="C52"/>
      <c r="D52"/>
      <c r="R52"/>
    </row>
    <row r="53" spans="3:18" ht="12.75">
      <c r="C53"/>
      <c r="D53"/>
      <c r="R53"/>
    </row>
    <row r="54" spans="3:18" ht="12.75">
      <c r="C54"/>
      <c r="D54"/>
      <c r="R54"/>
    </row>
    <row r="55" spans="3:18" ht="12.75">
      <c r="C55"/>
      <c r="D55"/>
      <c r="R55"/>
    </row>
    <row r="56" spans="3:18" ht="12.75">
      <c r="C56"/>
      <c r="D56"/>
      <c r="R56"/>
    </row>
  </sheetData>
  <sheetProtection/>
  <mergeCells count="106">
    <mergeCell ref="G21:G22"/>
    <mergeCell ref="G17:G18"/>
    <mergeCell ref="B25:B26"/>
    <mergeCell ref="C25:C26"/>
    <mergeCell ref="D25:D26"/>
    <mergeCell ref="F25:F26"/>
    <mergeCell ref="G25:G26"/>
    <mergeCell ref="B21:B22"/>
    <mergeCell ref="C21:C22"/>
    <mergeCell ref="D21:D22"/>
    <mergeCell ref="F21:F22"/>
    <mergeCell ref="G13:G14"/>
    <mergeCell ref="B23:B24"/>
    <mergeCell ref="C23:C24"/>
    <mergeCell ref="D23:D24"/>
    <mergeCell ref="F23:F24"/>
    <mergeCell ref="G23:G24"/>
    <mergeCell ref="B17:B18"/>
    <mergeCell ref="C17:C18"/>
    <mergeCell ref="D17:D18"/>
    <mergeCell ref="F17:F18"/>
    <mergeCell ref="G9:G10"/>
    <mergeCell ref="B19:B20"/>
    <mergeCell ref="C19:C20"/>
    <mergeCell ref="D19:D20"/>
    <mergeCell ref="F19:F20"/>
    <mergeCell ref="G19:G20"/>
    <mergeCell ref="B13:B14"/>
    <mergeCell ref="C13:C14"/>
    <mergeCell ref="D13:D14"/>
    <mergeCell ref="F13:F14"/>
    <mergeCell ref="G5:G6"/>
    <mergeCell ref="B15:B16"/>
    <mergeCell ref="C15:C16"/>
    <mergeCell ref="D15:D16"/>
    <mergeCell ref="F15:F16"/>
    <mergeCell ref="G15:G16"/>
    <mergeCell ref="B9:B10"/>
    <mergeCell ref="C9:C10"/>
    <mergeCell ref="D9:D10"/>
    <mergeCell ref="B5:B6"/>
    <mergeCell ref="C5:C6"/>
    <mergeCell ref="D5:D6"/>
    <mergeCell ref="F7:F8"/>
    <mergeCell ref="G7:G8"/>
    <mergeCell ref="F5:F6"/>
    <mergeCell ref="T2:T3"/>
    <mergeCell ref="R2:R3"/>
    <mergeCell ref="B2:D2"/>
    <mergeCell ref="F2:J2"/>
    <mergeCell ref="O2:P2"/>
    <mergeCell ref="F9:F10"/>
    <mergeCell ref="L2:M2"/>
    <mergeCell ref="B7:B8"/>
    <mergeCell ref="C7:C8"/>
    <mergeCell ref="D7:D8"/>
    <mergeCell ref="B27:B28"/>
    <mergeCell ref="C27:C28"/>
    <mergeCell ref="D27:D28"/>
    <mergeCell ref="F27:F28"/>
    <mergeCell ref="G27:G28"/>
    <mergeCell ref="B11:B12"/>
    <mergeCell ref="C11:C12"/>
    <mergeCell ref="D11:D12"/>
    <mergeCell ref="F11:F12"/>
    <mergeCell ref="G11:G12"/>
    <mergeCell ref="B29:B30"/>
    <mergeCell ref="C29:C30"/>
    <mergeCell ref="D29:D30"/>
    <mergeCell ref="F29:F30"/>
    <mergeCell ref="G29:G30"/>
    <mergeCell ref="B31:B32"/>
    <mergeCell ref="C31:C32"/>
    <mergeCell ref="D31:D32"/>
    <mergeCell ref="F31:F32"/>
    <mergeCell ref="G31:G32"/>
    <mergeCell ref="B33:B34"/>
    <mergeCell ref="C33:C34"/>
    <mergeCell ref="D33:D34"/>
    <mergeCell ref="F33:F34"/>
    <mergeCell ref="G33:G34"/>
    <mergeCell ref="B35:B36"/>
    <mergeCell ref="C35:C36"/>
    <mergeCell ref="D35:D36"/>
    <mergeCell ref="F35:F36"/>
    <mergeCell ref="G35:G36"/>
    <mergeCell ref="B37:B38"/>
    <mergeCell ref="C37:C38"/>
    <mergeCell ref="D37:D38"/>
    <mergeCell ref="F37:F38"/>
    <mergeCell ref="G37:G38"/>
    <mergeCell ref="B39:B40"/>
    <mergeCell ref="C39:C40"/>
    <mergeCell ref="D39:D40"/>
    <mergeCell ref="F39:F40"/>
    <mergeCell ref="G39:G40"/>
    <mergeCell ref="B41:B42"/>
    <mergeCell ref="C41:C42"/>
    <mergeCell ref="D41:D42"/>
    <mergeCell ref="F41:F42"/>
    <mergeCell ref="G41:G42"/>
    <mergeCell ref="B43:B44"/>
    <mergeCell ref="C43:C44"/>
    <mergeCell ref="D43:D44"/>
    <mergeCell ref="F43:F44"/>
    <mergeCell ref="G43:G44"/>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11-02&amp;C&amp;"Arial,Bold"&amp;14GEOLOGY LOG</oddFooter>
  </headerFooter>
</worksheet>
</file>

<file path=xl/worksheets/sheet3.xml><?xml version="1.0" encoding="utf-8"?>
<worksheet xmlns="http://schemas.openxmlformats.org/spreadsheetml/2006/main" xmlns:r="http://schemas.openxmlformats.org/officeDocument/2006/relationships">
  <dimension ref="A1:P94"/>
  <sheetViews>
    <sheetView view="pageBreakPreview" zoomScale="60" zoomScalePageLayoutView="0" workbookViewId="0" topLeftCell="A34">
      <selection activeCell="A59" sqref="A59:IV59"/>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0" customWidth="1"/>
    <col min="8" max="8" width="20.421875" style="0" customWidth="1"/>
    <col min="9" max="9" width="5.7109375" style="0" customWidth="1"/>
    <col min="10" max="10" width="0.5625" style="0" customWidth="1"/>
    <col min="11" max="11" width="5.7109375" style="0" customWidth="1"/>
    <col min="12" max="12" width="6.00390625" style="66" customWidth="1"/>
    <col min="13" max="13" width="5.7109375" style="0" customWidth="1"/>
    <col min="14" max="14" width="7.00390625" style="0" customWidth="1"/>
    <col min="15" max="15" width="0.5625" style="0" customWidth="1"/>
    <col min="16" max="16" width="27.28125" style="0" customWidth="1"/>
  </cols>
  <sheetData>
    <row r="1" spans="1:12" ht="20.25" customHeight="1">
      <c r="A1" s="20"/>
      <c r="B1" s="20" t="s">
        <v>338</v>
      </c>
      <c r="C1" s="20"/>
      <c r="D1" s="20"/>
      <c r="E1" s="20"/>
      <c r="F1" s="141"/>
      <c r="G1" s="20"/>
      <c r="H1" s="20"/>
      <c r="I1" s="20"/>
      <c r="J1" s="20"/>
      <c r="K1" s="20"/>
      <c r="L1" s="144"/>
    </row>
    <row r="2" spans="2:4" ht="6" customHeight="1">
      <c r="B2"/>
      <c r="C2"/>
      <c r="D2"/>
    </row>
    <row r="3" spans="2:16" ht="61.5" customHeight="1">
      <c r="B3" s="110" t="s">
        <v>8</v>
      </c>
      <c r="C3" s="110" t="s">
        <v>9</v>
      </c>
      <c r="D3" s="110" t="s">
        <v>10</v>
      </c>
      <c r="E3" s="114"/>
      <c r="F3" s="110" t="s">
        <v>11</v>
      </c>
      <c r="G3" s="110" t="s">
        <v>66</v>
      </c>
      <c r="H3" s="111" t="s">
        <v>67</v>
      </c>
      <c r="I3" s="112" t="s">
        <v>68</v>
      </c>
      <c r="J3" s="113"/>
      <c r="K3" s="112" t="s">
        <v>69</v>
      </c>
      <c r="L3" s="111" t="s">
        <v>70</v>
      </c>
      <c r="M3" s="110" t="s">
        <v>71</v>
      </c>
      <c r="N3" s="110" t="s">
        <v>329</v>
      </c>
      <c r="P3" s="111" t="s">
        <v>12</v>
      </c>
    </row>
    <row r="4" spans="2:4" ht="3.75" customHeight="1">
      <c r="B4"/>
      <c r="C4"/>
      <c r="D4"/>
    </row>
    <row r="5" spans="1:16" ht="15" customHeight="1">
      <c r="A5" s="11"/>
      <c r="B5" s="7">
        <v>4.57</v>
      </c>
      <c r="C5" s="7">
        <v>7.62</v>
      </c>
      <c r="D5" s="7">
        <f>(C5-B5)</f>
        <v>3.05</v>
      </c>
      <c r="E5" s="11"/>
      <c r="F5" s="7">
        <v>1.2</v>
      </c>
      <c r="G5" s="10">
        <f>F5/D5*100</f>
        <v>39.34426229508197</v>
      </c>
      <c r="H5" s="140" t="s">
        <v>236</v>
      </c>
      <c r="I5" s="6">
        <v>3</v>
      </c>
      <c r="J5" s="11"/>
      <c r="K5" s="7" t="s">
        <v>330</v>
      </c>
      <c r="L5" s="146">
        <v>104</v>
      </c>
      <c r="M5" s="147">
        <v>1.12</v>
      </c>
      <c r="N5" s="147">
        <v>1.64</v>
      </c>
      <c r="P5" s="7"/>
    </row>
    <row r="6" spans="1:16" ht="15" customHeight="1">
      <c r="A6" s="12"/>
      <c r="B6" s="7">
        <v>7.62</v>
      </c>
      <c r="C6" s="7">
        <v>10.67</v>
      </c>
      <c r="D6" s="7">
        <f aca="true" t="shared" si="0" ref="D6:D22">(C6-B6)</f>
        <v>3.05</v>
      </c>
      <c r="E6" s="12"/>
      <c r="F6" s="119">
        <v>2.65</v>
      </c>
      <c r="G6" s="10">
        <f aca="true" t="shared" si="1" ref="G6:G71">F6/D6*100</f>
        <v>86.88524590163935</v>
      </c>
      <c r="H6" s="140" t="s">
        <v>237</v>
      </c>
      <c r="I6" s="6">
        <v>3</v>
      </c>
      <c r="J6" s="12"/>
      <c r="K6" s="8" t="s">
        <v>330</v>
      </c>
      <c r="L6" s="101">
        <v>147</v>
      </c>
      <c r="M6" s="8">
        <v>1.3</v>
      </c>
      <c r="N6" s="8">
        <v>4.06</v>
      </c>
      <c r="P6" s="8"/>
    </row>
    <row r="7" spans="1:16" ht="15" customHeight="1">
      <c r="A7" s="12"/>
      <c r="B7" s="7">
        <v>10.67</v>
      </c>
      <c r="C7" s="7">
        <v>13.72</v>
      </c>
      <c r="D7" s="7">
        <f t="shared" si="0"/>
        <v>3.0500000000000007</v>
      </c>
      <c r="E7" s="12"/>
      <c r="F7" s="7">
        <v>2.06</v>
      </c>
      <c r="G7" s="10">
        <f t="shared" si="1"/>
        <v>67.54098360655736</v>
      </c>
      <c r="H7" s="140" t="s">
        <v>238</v>
      </c>
      <c r="I7" s="6">
        <v>3</v>
      </c>
      <c r="J7" s="12"/>
      <c r="K7" s="8" t="s">
        <v>330</v>
      </c>
      <c r="L7" s="101">
        <v>686</v>
      </c>
      <c r="M7" s="8">
        <v>2.16</v>
      </c>
      <c r="N7" s="8">
        <v>9.8</v>
      </c>
      <c r="P7" s="8"/>
    </row>
    <row r="8" spans="1:16" ht="15" customHeight="1">
      <c r="A8" s="12"/>
      <c r="B8" s="7">
        <v>13.72</v>
      </c>
      <c r="C8" s="7">
        <v>16.76</v>
      </c>
      <c r="D8" s="7">
        <f t="shared" si="0"/>
        <v>3.040000000000001</v>
      </c>
      <c r="E8" s="12"/>
      <c r="F8" s="7">
        <v>2.39</v>
      </c>
      <c r="G8" s="10">
        <f t="shared" si="1"/>
        <v>78.61842105263156</v>
      </c>
      <c r="H8" s="140" t="s">
        <v>239</v>
      </c>
      <c r="I8" s="6">
        <v>3</v>
      </c>
      <c r="J8" s="12"/>
      <c r="K8" s="8" t="s">
        <v>330</v>
      </c>
      <c r="L8" s="101">
        <v>601</v>
      </c>
      <c r="M8" s="8">
        <v>1.81</v>
      </c>
      <c r="N8" s="8">
        <v>7.43</v>
      </c>
      <c r="P8" s="8"/>
    </row>
    <row r="9" spans="1:16" ht="15" customHeight="1">
      <c r="A9" s="12"/>
      <c r="B9" s="7">
        <v>16.76</v>
      </c>
      <c r="C9" s="7">
        <v>19.81</v>
      </c>
      <c r="D9" s="7">
        <f t="shared" si="0"/>
        <v>3.049999999999997</v>
      </c>
      <c r="E9" s="12"/>
      <c r="F9" s="7">
        <v>2.84</v>
      </c>
      <c r="G9" s="10">
        <f t="shared" si="1"/>
        <v>93.11475409836075</v>
      </c>
      <c r="H9" s="140" t="s">
        <v>240</v>
      </c>
      <c r="I9" s="6">
        <v>3</v>
      </c>
      <c r="J9" s="12"/>
      <c r="K9" s="8" t="s">
        <v>330</v>
      </c>
      <c r="L9" s="101">
        <v>602</v>
      </c>
      <c r="M9" s="8">
        <v>1.21</v>
      </c>
      <c r="N9" s="8">
        <v>310</v>
      </c>
      <c r="P9" s="8"/>
    </row>
    <row r="10" spans="1:16" ht="15" customHeight="1">
      <c r="A10" s="12"/>
      <c r="B10" s="7">
        <v>16.76</v>
      </c>
      <c r="C10" s="7">
        <v>19.81</v>
      </c>
      <c r="D10" s="7">
        <f t="shared" si="0"/>
        <v>3.049999999999997</v>
      </c>
      <c r="E10" s="12"/>
      <c r="F10" s="7">
        <v>2.84</v>
      </c>
      <c r="G10" s="10">
        <f t="shared" si="1"/>
        <v>93.11475409836075</v>
      </c>
      <c r="H10" s="140" t="s">
        <v>241</v>
      </c>
      <c r="I10" s="6">
        <v>3</v>
      </c>
      <c r="J10" s="12"/>
      <c r="K10" s="8" t="s">
        <v>330</v>
      </c>
      <c r="L10" s="101">
        <v>643</v>
      </c>
      <c r="M10" s="8">
        <v>1.31</v>
      </c>
      <c r="N10" s="8">
        <v>81.3</v>
      </c>
      <c r="P10" s="8" t="s">
        <v>323</v>
      </c>
    </row>
    <row r="11" spans="1:16" ht="15" customHeight="1">
      <c r="A11" s="12"/>
      <c r="B11" s="7">
        <v>19.81</v>
      </c>
      <c r="C11" s="7">
        <v>22.86</v>
      </c>
      <c r="D11" s="7">
        <f t="shared" si="0"/>
        <v>3.0500000000000007</v>
      </c>
      <c r="E11" s="12"/>
      <c r="F11" s="134">
        <v>2.99</v>
      </c>
      <c r="G11" s="10">
        <f t="shared" si="1"/>
        <v>98.03278688524588</v>
      </c>
      <c r="H11" s="140" t="s">
        <v>242</v>
      </c>
      <c r="I11" s="6">
        <v>3</v>
      </c>
      <c r="J11" s="12"/>
      <c r="K11" s="8" t="s">
        <v>330</v>
      </c>
      <c r="L11" s="101">
        <v>382</v>
      </c>
      <c r="M11" s="8">
        <v>0.81</v>
      </c>
      <c r="N11" s="8">
        <v>402</v>
      </c>
      <c r="P11" s="8"/>
    </row>
    <row r="12" spans="1:16" ht="15" customHeight="1">
      <c r="A12" s="12"/>
      <c r="B12" s="7">
        <v>22.86</v>
      </c>
      <c r="C12" s="7">
        <v>25.91</v>
      </c>
      <c r="D12" s="7">
        <f t="shared" si="0"/>
        <v>3.0500000000000007</v>
      </c>
      <c r="E12" s="12"/>
      <c r="F12" s="134">
        <v>2.95</v>
      </c>
      <c r="G12" s="10">
        <f t="shared" si="1"/>
        <v>96.72131147540982</v>
      </c>
      <c r="H12" s="140" t="s">
        <v>243</v>
      </c>
      <c r="I12" s="6">
        <v>3</v>
      </c>
      <c r="J12" s="12"/>
      <c r="K12" s="8" t="s">
        <v>330</v>
      </c>
      <c r="L12" s="101">
        <v>480</v>
      </c>
      <c r="M12" s="8">
        <v>1.3</v>
      </c>
      <c r="N12" s="8">
        <v>260</v>
      </c>
      <c r="P12" s="8"/>
    </row>
    <row r="13" spans="1:16" ht="15" customHeight="1">
      <c r="A13" s="12"/>
      <c r="B13" s="7">
        <v>25.91</v>
      </c>
      <c r="C13" s="7">
        <v>28.96</v>
      </c>
      <c r="D13" s="7">
        <f t="shared" si="0"/>
        <v>3.0500000000000007</v>
      </c>
      <c r="E13" s="12"/>
      <c r="F13" s="134">
        <v>2.88</v>
      </c>
      <c r="G13" s="10">
        <f t="shared" si="1"/>
        <v>94.42622950819668</v>
      </c>
      <c r="H13" s="140" t="s">
        <v>244</v>
      </c>
      <c r="I13" s="6">
        <v>3</v>
      </c>
      <c r="J13" s="12"/>
      <c r="K13" s="8" t="s">
        <v>330</v>
      </c>
      <c r="L13" s="101">
        <v>530</v>
      </c>
      <c r="M13" s="8">
        <v>1.94</v>
      </c>
      <c r="N13" s="8">
        <v>22.6</v>
      </c>
      <c r="P13" s="8"/>
    </row>
    <row r="14" spans="1:16" ht="15" customHeight="1">
      <c r="A14" s="12"/>
      <c r="B14" s="7">
        <v>28.96</v>
      </c>
      <c r="C14" s="7">
        <v>32</v>
      </c>
      <c r="D14" s="7">
        <f t="shared" si="0"/>
        <v>3.039999999999999</v>
      </c>
      <c r="E14" s="12"/>
      <c r="F14" s="134">
        <v>3.01</v>
      </c>
      <c r="G14" s="10">
        <f t="shared" si="1"/>
        <v>99.01315789473686</v>
      </c>
      <c r="H14" s="140" t="s">
        <v>245</v>
      </c>
      <c r="I14" s="6">
        <v>3</v>
      </c>
      <c r="J14" s="12"/>
      <c r="K14" s="8" t="s">
        <v>330</v>
      </c>
      <c r="L14" s="101">
        <v>1320</v>
      </c>
      <c r="M14" s="8">
        <v>1.83</v>
      </c>
      <c r="N14" s="8">
        <v>10.4</v>
      </c>
      <c r="P14" s="8"/>
    </row>
    <row r="15" spans="1:16" ht="15" customHeight="1">
      <c r="A15" s="12"/>
      <c r="B15" s="7">
        <v>32</v>
      </c>
      <c r="C15" s="7">
        <v>35.05</v>
      </c>
      <c r="D15" s="7">
        <f t="shared" si="0"/>
        <v>3.049999999999997</v>
      </c>
      <c r="E15" s="12"/>
      <c r="F15" s="134">
        <v>2.91</v>
      </c>
      <c r="G15" s="10">
        <f t="shared" si="1"/>
        <v>95.40983606557386</v>
      </c>
      <c r="H15" s="140" t="s">
        <v>246</v>
      </c>
      <c r="I15" s="6">
        <v>3</v>
      </c>
      <c r="J15" s="12"/>
      <c r="K15" s="109" t="s">
        <v>330</v>
      </c>
      <c r="L15" s="145">
        <v>149</v>
      </c>
      <c r="M15" s="109">
        <v>1.04</v>
      </c>
      <c r="N15" s="109">
        <v>2.49</v>
      </c>
      <c r="P15" s="109"/>
    </row>
    <row r="16" spans="1:16" ht="15" customHeight="1">
      <c r="A16" s="12"/>
      <c r="B16" s="7">
        <v>35.05</v>
      </c>
      <c r="C16" s="7">
        <v>38.1</v>
      </c>
      <c r="D16" s="7">
        <f t="shared" si="0"/>
        <v>3.0500000000000043</v>
      </c>
      <c r="E16" s="12"/>
      <c r="F16" s="134">
        <v>2.97</v>
      </c>
      <c r="G16" s="10">
        <f t="shared" si="1"/>
        <v>97.37704918032773</v>
      </c>
      <c r="H16" s="140" t="s">
        <v>247</v>
      </c>
      <c r="I16" s="6">
        <v>3</v>
      </c>
      <c r="J16" s="12"/>
      <c r="K16" s="109" t="s">
        <v>330</v>
      </c>
      <c r="L16" s="145">
        <v>41</v>
      </c>
      <c r="M16" s="109">
        <v>1.02</v>
      </c>
      <c r="N16" s="109">
        <v>2.03</v>
      </c>
      <c r="P16" s="109"/>
    </row>
    <row r="17" spans="1:16" ht="15" customHeight="1">
      <c r="A17" s="12"/>
      <c r="B17" s="7">
        <v>38.1</v>
      </c>
      <c r="C17" s="7">
        <v>39.5</v>
      </c>
      <c r="D17" s="7">
        <f t="shared" si="0"/>
        <v>1.3999999999999986</v>
      </c>
      <c r="E17" s="12"/>
      <c r="F17" s="7">
        <v>1.4</v>
      </c>
      <c r="G17" s="10">
        <f t="shared" si="1"/>
        <v>100.00000000000009</v>
      </c>
      <c r="H17" s="140" t="s">
        <v>248</v>
      </c>
      <c r="I17" s="6">
        <v>3</v>
      </c>
      <c r="J17" s="12"/>
      <c r="K17" s="8" t="s">
        <v>330</v>
      </c>
      <c r="L17" s="101">
        <v>88</v>
      </c>
      <c r="M17" s="8">
        <v>0.52</v>
      </c>
      <c r="N17" s="8">
        <v>1.23</v>
      </c>
      <c r="P17" s="8"/>
    </row>
    <row r="18" spans="1:16" ht="15" customHeight="1">
      <c r="A18" s="12"/>
      <c r="B18" s="7" t="s">
        <v>235</v>
      </c>
      <c r="C18" s="7" t="s">
        <v>235</v>
      </c>
      <c r="D18" s="7"/>
      <c r="E18" s="12"/>
      <c r="F18" s="7"/>
      <c r="G18" s="10" t="e">
        <f t="shared" si="1"/>
        <v>#DIV/0!</v>
      </c>
      <c r="H18" s="140" t="s">
        <v>249</v>
      </c>
      <c r="I18" s="6">
        <v>3</v>
      </c>
      <c r="J18" s="12"/>
      <c r="K18" s="8">
        <v>3.89</v>
      </c>
      <c r="L18" s="101">
        <v>815</v>
      </c>
      <c r="M18" s="8">
        <v>5.47</v>
      </c>
      <c r="N18" s="8">
        <v>5.72</v>
      </c>
      <c r="P18" s="8" t="s">
        <v>324</v>
      </c>
    </row>
    <row r="19" spans="1:16" ht="15" customHeight="1">
      <c r="A19" s="12"/>
      <c r="B19" s="7">
        <v>39.5</v>
      </c>
      <c r="C19" s="7">
        <v>41.15</v>
      </c>
      <c r="D19" s="7">
        <f t="shared" si="0"/>
        <v>1.6499999999999986</v>
      </c>
      <c r="E19" s="12"/>
      <c r="F19" s="7">
        <v>1.61</v>
      </c>
      <c r="G19" s="10">
        <f t="shared" si="1"/>
        <v>97.57575757575768</v>
      </c>
      <c r="H19" s="140" t="s">
        <v>250</v>
      </c>
      <c r="I19" s="6">
        <v>3</v>
      </c>
      <c r="J19" s="12"/>
      <c r="K19" s="8" t="s">
        <v>330</v>
      </c>
      <c r="L19" s="101">
        <v>29</v>
      </c>
      <c r="M19" s="8">
        <v>0.52</v>
      </c>
      <c r="N19" s="8">
        <v>0.64</v>
      </c>
      <c r="P19" s="8"/>
    </row>
    <row r="20" spans="1:16" ht="15" customHeight="1">
      <c r="A20" s="12"/>
      <c r="B20" s="7">
        <v>41.15</v>
      </c>
      <c r="C20" s="7">
        <v>44.2</v>
      </c>
      <c r="D20" s="7">
        <f t="shared" si="0"/>
        <v>3.0500000000000043</v>
      </c>
      <c r="E20" s="12"/>
      <c r="F20" s="134">
        <v>3.01</v>
      </c>
      <c r="G20" s="10">
        <f t="shared" si="1"/>
        <v>98.68852459016378</v>
      </c>
      <c r="H20" s="140" t="s">
        <v>251</v>
      </c>
      <c r="I20" s="6">
        <v>3</v>
      </c>
      <c r="J20" s="12"/>
      <c r="K20" s="8" t="s">
        <v>330</v>
      </c>
      <c r="L20" s="101">
        <v>23</v>
      </c>
      <c r="M20" s="8">
        <v>0.39</v>
      </c>
      <c r="N20" s="8">
        <v>0.46</v>
      </c>
      <c r="P20" s="8"/>
    </row>
    <row r="21" spans="1:16" ht="15" customHeight="1">
      <c r="A21" s="12"/>
      <c r="B21" s="7">
        <v>44.2</v>
      </c>
      <c r="C21" s="7">
        <v>47.24</v>
      </c>
      <c r="D21" s="7">
        <f t="shared" si="0"/>
        <v>3.039999999999999</v>
      </c>
      <c r="E21" s="12"/>
      <c r="F21" s="134">
        <v>2.84</v>
      </c>
      <c r="G21" s="10">
        <f t="shared" si="1"/>
        <v>93.42105263157897</v>
      </c>
      <c r="H21" s="140" t="s">
        <v>252</v>
      </c>
      <c r="I21" s="6">
        <v>3</v>
      </c>
      <c r="J21" s="12"/>
      <c r="K21" s="109" t="s">
        <v>330</v>
      </c>
      <c r="L21" s="145">
        <v>171</v>
      </c>
      <c r="M21" s="109">
        <v>0.77</v>
      </c>
      <c r="N21" s="109">
        <v>1.15</v>
      </c>
      <c r="P21" s="109"/>
    </row>
    <row r="22" spans="1:16" ht="15" customHeight="1">
      <c r="A22" s="12"/>
      <c r="B22" s="7">
        <v>47.24</v>
      </c>
      <c r="C22" s="7">
        <v>50.29</v>
      </c>
      <c r="D22" s="7">
        <f t="shared" si="0"/>
        <v>3.049999999999997</v>
      </c>
      <c r="E22" s="12"/>
      <c r="F22" s="7">
        <v>1.32</v>
      </c>
      <c r="G22" s="10">
        <f t="shared" si="1"/>
        <v>43.27868852459021</v>
      </c>
      <c r="H22" s="140" t="s">
        <v>253</v>
      </c>
      <c r="I22" s="6">
        <v>3</v>
      </c>
      <c r="J22" s="12"/>
      <c r="K22" s="8" t="s">
        <v>330</v>
      </c>
      <c r="L22" s="101">
        <v>1100</v>
      </c>
      <c r="M22" s="8">
        <v>0.62</v>
      </c>
      <c r="N22" s="8">
        <v>1.65</v>
      </c>
      <c r="P22" s="8"/>
    </row>
    <row r="23" spans="1:16" ht="15" customHeight="1">
      <c r="A23" s="12"/>
      <c r="B23" s="98" t="s">
        <v>235</v>
      </c>
      <c r="C23" s="98" t="s">
        <v>235</v>
      </c>
      <c r="D23" s="7"/>
      <c r="E23" s="12"/>
      <c r="F23" s="7"/>
      <c r="G23" s="10" t="e">
        <f t="shared" si="1"/>
        <v>#DIV/0!</v>
      </c>
      <c r="H23" s="140" t="s">
        <v>254</v>
      </c>
      <c r="I23" s="6">
        <v>3</v>
      </c>
      <c r="J23" s="12"/>
      <c r="K23" s="109" t="s">
        <v>330</v>
      </c>
      <c r="L23" s="145" t="s">
        <v>331</v>
      </c>
      <c r="M23" s="109">
        <v>0.02</v>
      </c>
      <c r="N23" s="109">
        <v>0.02</v>
      </c>
      <c r="P23" s="109" t="s">
        <v>325</v>
      </c>
    </row>
    <row r="24" spans="1:16" ht="15" customHeight="1">
      <c r="A24" s="12"/>
      <c r="B24" s="7">
        <v>50.29</v>
      </c>
      <c r="C24" s="7">
        <v>52.73</v>
      </c>
      <c r="D24" s="7">
        <f aca="true" t="shared" si="2" ref="D24:D32">(C24-B24)</f>
        <v>2.4399999999999977</v>
      </c>
      <c r="E24" s="12"/>
      <c r="F24" s="7">
        <v>2.13</v>
      </c>
      <c r="G24" s="10">
        <f t="shared" si="1"/>
        <v>87.29508196721319</v>
      </c>
      <c r="H24" s="140" t="s">
        <v>255</v>
      </c>
      <c r="I24" s="6">
        <v>3</v>
      </c>
      <c r="J24" s="12"/>
      <c r="K24" s="109" t="s">
        <v>330</v>
      </c>
      <c r="L24" s="145">
        <v>1100</v>
      </c>
      <c r="M24" s="109">
        <v>0.69</v>
      </c>
      <c r="N24" s="109">
        <v>1.93</v>
      </c>
      <c r="P24" s="109"/>
    </row>
    <row r="25" spans="1:16" ht="15" customHeight="1">
      <c r="A25" s="12"/>
      <c r="B25" s="7">
        <v>52.73</v>
      </c>
      <c r="C25" s="7">
        <v>54.86</v>
      </c>
      <c r="D25" s="7">
        <f t="shared" si="2"/>
        <v>2.1300000000000026</v>
      </c>
      <c r="E25" s="12"/>
      <c r="F25" s="7">
        <v>0.93</v>
      </c>
      <c r="G25" s="10">
        <f t="shared" si="1"/>
        <v>43.66197183098586</v>
      </c>
      <c r="H25" s="140" t="s">
        <v>256</v>
      </c>
      <c r="I25" s="6">
        <v>3</v>
      </c>
      <c r="J25" s="12"/>
      <c r="K25" s="8" t="s">
        <v>330</v>
      </c>
      <c r="L25" s="101">
        <v>974</v>
      </c>
      <c r="M25" s="8">
        <v>1.03</v>
      </c>
      <c r="N25" s="8">
        <v>2.04</v>
      </c>
      <c r="P25" s="8"/>
    </row>
    <row r="26" spans="1:16" ht="15" customHeight="1">
      <c r="A26" s="12"/>
      <c r="B26" s="7">
        <v>54.86</v>
      </c>
      <c r="C26" s="7">
        <v>57.91</v>
      </c>
      <c r="D26" s="7">
        <f t="shared" si="2"/>
        <v>3.049999999999997</v>
      </c>
      <c r="E26" s="12"/>
      <c r="F26" s="7">
        <v>3.01</v>
      </c>
      <c r="G26" s="10">
        <f t="shared" si="1"/>
        <v>98.68852459016402</v>
      </c>
      <c r="H26" s="140" t="s">
        <v>257</v>
      </c>
      <c r="I26" s="6">
        <v>3</v>
      </c>
      <c r="J26" s="12"/>
      <c r="K26" s="8" t="s">
        <v>330</v>
      </c>
      <c r="L26" s="101">
        <v>805</v>
      </c>
      <c r="M26" s="8">
        <v>1.25</v>
      </c>
      <c r="N26" s="8">
        <v>1.27</v>
      </c>
      <c r="P26" s="8"/>
    </row>
    <row r="27" spans="1:16" ht="15" customHeight="1">
      <c r="A27" s="12"/>
      <c r="B27" s="7">
        <v>57.91</v>
      </c>
      <c r="C27" s="7">
        <v>60.96</v>
      </c>
      <c r="D27" s="7">
        <f t="shared" si="2"/>
        <v>3.0500000000000043</v>
      </c>
      <c r="E27" s="12"/>
      <c r="F27" s="7">
        <v>2.88</v>
      </c>
      <c r="G27" s="10">
        <f t="shared" si="1"/>
        <v>94.42622950819658</v>
      </c>
      <c r="H27" s="140" t="s">
        <v>258</v>
      </c>
      <c r="I27" s="6">
        <v>3</v>
      </c>
      <c r="J27" s="12"/>
      <c r="K27" s="8" t="s">
        <v>330</v>
      </c>
      <c r="L27" s="101">
        <v>244</v>
      </c>
      <c r="M27" s="8">
        <v>0.61</v>
      </c>
      <c r="N27" s="8">
        <v>1.35</v>
      </c>
      <c r="P27" s="8"/>
    </row>
    <row r="28" spans="1:16" ht="15" customHeight="1">
      <c r="A28" s="12"/>
      <c r="B28" s="7">
        <v>60.96</v>
      </c>
      <c r="C28" s="7">
        <v>64.01</v>
      </c>
      <c r="D28" s="7">
        <f t="shared" si="2"/>
        <v>3.0500000000000043</v>
      </c>
      <c r="E28" s="12"/>
      <c r="F28" s="7">
        <v>2.85</v>
      </c>
      <c r="G28" s="10">
        <f t="shared" si="1"/>
        <v>93.44262295081954</v>
      </c>
      <c r="H28" s="140" t="s">
        <v>259</v>
      </c>
      <c r="I28" s="6">
        <v>3</v>
      </c>
      <c r="J28" s="12"/>
      <c r="K28" s="8" t="s">
        <v>330</v>
      </c>
      <c r="L28" s="101">
        <v>333</v>
      </c>
      <c r="M28" s="8">
        <v>0.34</v>
      </c>
      <c r="N28" s="8">
        <v>2.05</v>
      </c>
      <c r="P28" s="8"/>
    </row>
    <row r="29" spans="1:16" ht="15" customHeight="1">
      <c r="A29" s="12"/>
      <c r="B29" s="7">
        <v>64.01</v>
      </c>
      <c r="C29" s="7">
        <v>67.06</v>
      </c>
      <c r="D29" s="7">
        <f t="shared" si="2"/>
        <v>3.049999999999997</v>
      </c>
      <c r="E29" s="12"/>
      <c r="F29" s="7">
        <v>2.98</v>
      </c>
      <c r="G29" s="10">
        <f t="shared" si="1"/>
        <v>97.70491803278698</v>
      </c>
      <c r="H29" s="140" t="s">
        <v>260</v>
      </c>
      <c r="I29" s="6">
        <v>3</v>
      </c>
      <c r="J29" s="12"/>
      <c r="K29" s="8" t="s">
        <v>330</v>
      </c>
      <c r="L29" s="101">
        <v>194</v>
      </c>
      <c r="M29" s="8">
        <v>0.45</v>
      </c>
      <c r="N29" s="8">
        <v>1.09</v>
      </c>
      <c r="P29" s="8"/>
    </row>
    <row r="30" spans="1:16" ht="15" customHeight="1">
      <c r="A30" s="12"/>
      <c r="B30" s="7">
        <v>67.06</v>
      </c>
      <c r="C30" s="7">
        <v>70.1</v>
      </c>
      <c r="D30" s="7">
        <f t="shared" si="2"/>
        <v>3.039999999999992</v>
      </c>
      <c r="E30" s="12"/>
      <c r="F30" s="7">
        <v>2.66</v>
      </c>
      <c r="G30" s="10">
        <f t="shared" si="1"/>
        <v>87.50000000000023</v>
      </c>
      <c r="H30" s="140" t="s">
        <v>261</v>
      </c>
      <c r="I30" s="6">
        <v>3</v>
      </c>
      <c r="J30" s="12"/>
      <c r="K30" s="109" t="s">
        <v>330</v>
      </c>
      <c r="L30" s="145">
        <v>74</v>
      </c>
      <c r="M30" s="109">
        <v>0.34</v>
      </c>
      <c r="N30" s="109">
        <v>2.31</v>
      </c>
      <c r="P30" s="109"/>
    </row>
    <row r="31" spans="1:16" ht="15" customHeight="1">
      <c r="A31" s="12"/>
      <c r="B31" s="7">
        <v>70.1</v>
      </c>
      <c r="C31" s="7">
        <v>73.15</v>
      </c>
      <c r="D31" s="7">
        <f t="shared" si="2"/>
        <v>3.0500000000000114</v>
      </c>
      <c r="E31" s="12"/>
      <c r="F31" s="7">
        <v>2.91</v>
      </c>
      <c r="G31" s="10">
        <f t="shared" si="1"/>
        <v>95.40983606557342</v>
      </c>
      <c r="H31" s="140" t="s">
        <v>262</v>
      </c>
      <c r="I31" s="6">
        <v>3</v>
      </c>
      <c r="J31" s="12"/>
      <c r="K31" s="109" t="s">
        <v>330</v>
      </c>
      <c r="L31" s="145">
        <v>136</v>
      </c>
      <c r="M31" s="109">
        <v>0.21</v>
      </c>
      <c r="N31" s="109">
        <v>0.77</v>
      </c>
      <c r="P31" s="109"/>
    </row>
    <row r="32" spans="1:16" ht="15" customHeight="1">
      <c r="A32" s="12"/>
      <c r="B32" s="7">
        <v>73.15</v>
      </c>
      <c r="C32" s="7">
        <v>76.2</v>
      </c>
      <c r="D32" s="7">
        <f t="shared" si="2"/>
        <v>3.049999999999997</v>
      </c>
      <c r="E32" s="12"/>
      <c r="F32" s="7">
        <v>2.76</v>
      </c>
      <c r="G32" s="10">
        <f t="shared" si="1"/>
        <v>90.4918032786886</v>
      </c>
      <c r="H32" s="140" t="s">
        <v>263</v>
      </c>
      <c r="I32" s="6">
        <v>3</v>
      </c>
      <c r="J32" s="12"/>
      <c r="K32" s="8" t="s">
        <v>330</v>
      </c>
      <c r="L32" s="101">
        <v>142</v>
      </c>
      <c r="M32" s="8">
        <v>0.33</v>
      </c>
      <c r="N32" s="8">
        <v>1.83</v>
      </c>
      <c r="P32" s="8"/>
    </row>
    <row r="33" spans="1:16" ht="15" customHeight="1">
      <c r="A33" s="12"/>
      <c r="B33" s="7" t="s">
        <v>235</v>
      </c>
      <c r="C33" s="7" t="s">
        <v>235</v>
      </c>
      <c r="D33" s="7"/>
      <c r="E33" s="12"/>
      <c r="F33" s="7"/>
      <c r="G33" s="10" t="e">
        <f t="shared" si="1"/>
        <v>#DIV/0!</v>
      </c>
      <c r="H33" s="140" t="s">
        <v>264</v>
      </c>
      <c r="I33" s="6">
        <v>3</v>
      </c>
      <c r="J33" s="12"/>
      <c r="K33" s="109" t="s">
        <v>330</v>
      </c>
      <c r="L33" s="145" t="s">
        <v>331</v>
      </c>
      <c r="M33" s="109" t="s">
        <v>332</v>
      </c>
      <c r="N33" s="109">
        <v>0.03</v>
      </c>
      <c r="P33" s="109" t="s">
        <v>325</v>
      </c>
    </row>
    <row r="34" spans="1:16" ht="15" customHeight="1">
      <c r="A34" s="12"/>
      <c r="B34" s="7">
        <v>76.2</v>
      </c>
      <c r="C34" s="7">
        <v>77.72</v>
      </c>
      <c r="D34" s="7">
        <f>(C34-B34)</f>
        <v>1.519999999999996</v>
      </c>
      <c r="E34" s="12"/>
      <c r="F34" s="7">
        <v>1.38</v>
      </c>
      <c r="G34" s="10">
        <f t="shared" si="1"/>
        <v>90.78947368421075</v>
      </c>
      <c r="H34" s="140" t="s">
        <v>265</v>
      </c>
      <c r="I34" s="6">
        <v>4</v>
      </c>
      <c r="J34" s="12"/>
      <c r="K34" s="109" t="s">
        <v>330</v>
      </c>
      <c r="L34" s="145">
        <v>368</v>
      </c>
      <c r="M34" s="109">
        <v>0.84</v>
      </c>
      <c r="N34" s="109">
        <v>42.9</v>
      </c>
      <c r="P34" s="109"/>
    </row>
    <row r="35" spans="1:16" ht="15" customHeight="1">
      <c r="A35" s="12"/>
      <c r="B35" s="98" t="s">
        <v>235</v>
      </c>
      <c r="C35" s="39" t="s">
        <v>235</v>
      </c>
      <c r="D35" s="7" t="e">
        <f aca="true" t="shared" si="3" ref="D35:D93">(C35-B35)</f>
        <v>#VALUE!</v>
      </c>
      <c r="E35" s="12"/>
      <c r="F35" s="7"/>
      <c r="G35" s="10" t="e">
        <f t="shared" si="1"/>
        <v>#VALUE!</v>
      </c>
      <c r="H35" s="140" t="s">
        <v>266</v>
      </c>
      <c r="I35" s="6">
        <v>4</v>
      </c>
      <c r="J35" s="12"/>
      <c r="K35" s="7" t="s">
        <v>330</v>
      </c>
      <c r="L35" s="99" t="s">
        <v>331</v>
      </c>
      <c r="M35" s="7" t="s">
        <v>332</v>
      </c>
      <c r="N35" s="7" t="s">
        <v>330</v>
      </c>
      <c r="P35" s="8" t="s">
        <v>325</v>
      </c>
    </row>
    <row r="36" spans="1:16" ht="15" customHeight="1">
      <c r="A36" s="12"/>
      <c r="B36" s="123">
        <v>77.72</v>
      </c>
      <c r="C36" s="123">
        <v>80.77</v>
      </c>
      <c r="D36" s="7">
        <f t="shared" si="3"/>
        <v>3.049999999999997</v>
      </c>
      <c r="E36" s="12"/>
      <c r="F36" s="7">
        <v>2.98</v>
      </c>
      <c r="G36" s="10">
        <f t="shared" si="1"/>
        <v>97.70491803278698</v>
      </c>
      <c r="H36" s="140" t="s">
        <v>267</v>
      </c>
      <c r="I36" s="6">
        <v>4</v>
      </c>
      <c r="J36" s="12"/>
      <c r="K36" s="8" t="s">
        <v>330</v>
      </c>
      <c r="L36" s="101">
        <v>1640</v>
      </c>
      <c r="M36" s="8">
        <v>1.5</v>
      </c>
      <c r="N36" s="8">
        <v>36.9</v>
      </c>
      <c r="P36" s="8"/>
    </row>
    <row r="37" spans="2:16" ht="15" customHeight="1">
      <c r="B37" s="123">
        <v>80.77</v>
      </c>
      <c r="C37" s="123">
        <v>83.82</v>
      </c>
      <c r="D37" s="7">
        <f t="shared" si="3"/>
        <v>3.049999999999997</v>
      </c>
      <c r="F37" s="7">
        <v>2.93</v>
      </c>
      <c r="G37" s="10">
        <f t="shared" si="1"/>
        <v>96.0655737704919</v>
      </c>
      <c r="H37" s="140" t="s">
        <v>268</v>
      </c>
      <c r="I37" s="6">
        <v>4</v>
      </c>
      <c r="K37" s="8" t="s">
        <v>330</v>
      </c>
      <c r="L37" s="101">
        <v>377</v>
      </c>
      <c r="M37" s="8">
        <v>1.92</v>
      </c>
      <c r="N37" s="8">
        <v>4.65</v>
      </c>
      <c r="P37" s="8"/>
    </row>
    <row r="38" spans="2:16" ht="15" customHeight="1">
      <c r="B38" s="123">
        <v>83.82</v>
      </c>
      <c r="C38" s="123">
        <v>86.8</v>
      </c>
      <c r="D38" s="7">
        <f t="shared" si="3"/>
        <v>2.980000000000004</v>
      </c>
      <c r="F38" s="142">
        <v>2.89</v>
      </c>
      <c r="G38" s="10">
        <f t="shared" si="1"/>
        <v>96.97986577181196</v>
      </c>
      <c r="H38" s="140" t="s">
        <v>269</v>
      </c>
      <c r="I38" s="6">
        <v>4</v>
      </c>
      <c r="K38" s="8" t="s">
        <v>330</v>
      </c>
      <c r="L38" s="101">
        <v>758</v>
      </c>
      <c r="M38" s="8">
        <v>1</v>
      </c>
      <c r="N38" s="8">
        <v>2.78</v>
      </c>
      <c r="P38" s="8"/>
    </row>
    <row r="39" spans="2:16" ht="15" customHeight="1">
      <c r="B39" s="123">
        <v>86.8</v>
      </c>
      <c r="C39" s="123">
        <v>88.47</v>
      </c>
      <c r="D39" s="7">
        <f t="shared" si="3"/>
        <v>1.6700000000000017</v>
      </c>
      <c r="F39" s="142">
        <v>1.56</v>
      </c>
      <c r="G39" s="10">
        <f t="shared" si="1"/>
        <v>93.41317365269451</v>
      </c>
      <c r="H39" s="140" t="s">
        <v>270</v>
      </c>
      <c r="I39" s="6">
        <v>4</v>
      </c>
      <c r="K39" s="8" t="s">
        <v>330</v>
      </c>
      <c r="L39" s="101">
        <v>6760</v>
      </c>
      <c r="M39" s="8">
        <v>29.1</v>
      </c>
      <c r="N39" s="8">
        <v>34.6</v>
      </c>
      <c r="P39" s="8"/>
    </row>
    <row r="40" spans="2:16" ht="15" customHeight="1">
      <c r="B40" s="123" t="s">
        <v>235</v>
      </c>
      <c r="C40" s="123" t="s">
        <v>235</v>
      </c>
      <c r="D40" s="7"/>
      <c r="F40" s="142"/>
      <c r="G40" s="10" t="e">
        <f t="shared" si="1"/>
        <v>#DIV/0!</v>
      </c>
      <c r="H40" s="140" t="s">
        <v>271</v>
      </c>
      <c r="I40" s="6">
        <v>4</v>
      </c>
      <c r="K40" s="8" t="s">
        <v>330</v>
      </c>
      <c r="L40" s="101">
        <v>32</v>
      </c>
      <c r="M40" s="8">
        <v>0.13</v>
      </c>
      <c r="N40" s="8">
        <v>0.11</v>
      </c>
      <c r="P40" s="8" t="s">
        <v>325</v>
      </c>
    </row>
    <row r="41" spans="2:16" ht="15" customHeight="1">
      <c r="B41" s="123">
        <v>88.47</v>
      </c>
      <c r="C41" s="123">
        <v>90.3</v>
      </c>
      <c r="D41" s="7">
        <f t="shared" si="3"/>
        <v>1.8299999999999983</v>
      </c>
      <c r="F41" s="142">
        <v>1.83</v>
      </c>
      <c r="G41" s="10">
        <f t="shared" si="1"/>
        <v>100.00000000000009</v>
      </c>
      <c r="H41" s="140" t="s">
        <v>272</v>
      </c>
      <c r="I41" s="6">
        <v>4</v>
      </c>
      <c r="K41" s="8" t="s">
        <v>330</v>
      </c>
      <c r="L41" s="101">
        <v>4400</v>
      </c>
      <c r="M41" s="8">
        <v>31.3</v>
      </c>
      <c r="N41" s="8">
        <v>60.6</v>
      </c>
      <c r="P41" s="8"/>
    </row>
    <row r="42" spans="2:16" ht="15" customHeight="1">
      <c r="B42" s="123">
        <v>90.3</v>
      </c>
      <c r="C42" s="39">
        <v>91.93</v>
      </c>
      <c r="D42" s="7">
        <f t="shared" si="3"/>
        <v>1.6300000000000097</v>
      </c>
      <c r="F42" s="142">
        <v>1.63</v>
      </c>
      <c r="G42" s="10">
        <f t="shared" si="1"/>
        <v>99.9999999999994</v>
      </c>
      <c r="H42" s="140" t="s">
        <v>273</v>
      </c>
      <c r="I42" s="6">
        <v>4</v>
      </c>
      <c r="K42" s="8" t="s">
        <v>330</v>
      </c>
      <c r="L42" s="101">
        <v>1490</v>
      </c>
      <c r="M42" s="8">
        <v>1.09</v>
      </c>
      <c r="N42" s="8">
        <v>2.57</v>
      </c>
      <c r="P42" s="8"/>
    </row>
    <row r="43" spans="2:16" ht="15" customHeight="1">
      <c r="B43" s="39">
        <v>91.93</v>
      </c>
      <c r="C43" s="123">
        <v>93.3</v>
      </c>
      <c r="D43" s="7">
        <f t="shared" si="3"/>
        <v>1.3699999999999903</v>
      </c>
      <c r="F43" s="123">
        <v>1.22</v>
      </c>
      <c r="G43" s="10">
        <f t="shared" si="1"/>
        <v>89.05109489051158</v>
      </c>
      <c r="H43" s="140" t="s">
        <v>274</v>
      </c>
      <c r="I43" s="6">
        <v>4</v>
      </c>
      <c r="K43" s="8" t="s">
        <v>330</v>
      </c>
      <c r="L43" s="101">
        <v>7350</v>
      </c>
      <c r="M43" s="8">
        <v>28.1</v>
      </c>
      <c r="N43" s="8">
        <v>48.1</v>
      </c>
      <c r="P43" s="8"/>
    </row>
    <row r="44" spans="2:16" ht="15" customHeight="1">
      <c r="B44" s="123" t="s">
        <v>235</v>
      </c>
      <c r="C44" s="123" t="s">
        <v>235</v>
      </c>
      <c r="D44" s="7"/>
      <c r="F44" s="123"/>
      <c r="G44" s="10" t="e">
        <f t="shared" si="1"/>
        <v>#DIV/0!</v>
      </c>
      <c r="H44" s="140" t="s">
        <v>275</v>
      </c>
      <c r="I44" s="6">
        <v>4</v>
      </c>
      <c r="K44" s="8">
        <v>3.87</v>
      </c>
      <c r="L44" s="101">
        <v>798</v>
      </c>
      <c r="M44" s="8">
        <v>5.6</v>
      </c>
      <c r="N44" s="8">
        <v>4.68</v>
      </c>
      <c r="P44" s="109" t="s">
        <v>326</v>
      </c>
    </row>
    <row r="45" spans="2:16" ht="15" customHeight="1">
      <c r="B45" s="123">
        <v>93.3</v>
      </c>
      <c r="C45" s="123">
        <v>96.01</v>
      </c>
      <c r="D45" s="7">
        <f t="shared" si="3"/>
        <v>2.710000000000008</v>
      </c>
      <c r="F45" s="123">
        <v>2.66</v>
      </c>
      <c r="G45" s="10">
        <f t="shared" si="1"/>
        <v>98.15498154981522</v>
      </c>
      <c r="H45" s="140" t="s">
        <v>276</v>
      </c>
      <c r="I45" s="6">
        <v>4</v>
      </c>
      <c r="K45" s="109" t="s">
        <v>330</v>
      </c>
      <c r="L45" s="145">
        <v>5300</v>
      </c>
      <c r="M45" s="109">
        <v>11.45</v>
      </c>
      <c r="N45" s="109">
        <v>15.4</v>
      </c>
      <c r="P45" s="109"/>
    </row>
    <row r="46" spans="2:16" ht="15" customHeight="1">
      <c r="B46" s="123">
        <v>96.01</v>
      </c>
      <c r="C46" s="123">
        <v>99.06</v>
      </c>
      <c r="D46" s="7">
        <f t="shared" si="3"/>
        <v>3.049999999999997</v>
      </c>
      <c r="F46" s="7">
        <v>2.93</v>
      </c>
      <c r="G46" s="10">
        <f t="shared" si="1"/>
        <v>96.0655737704919</v>
      </c>
      <c r="H46" s="140" t="s">
        <v>277</v>
      </c>
      <c r="I46" s="6">
        <v>4</v>
      </c>
      <c r="K46" s="109" t="s">
        <v>330</v>
      </c>
      <c r="L46" s="145">
        <v>537</v>
      </c>
      <c r="M46" s="109">
        <v>4.42</v>
      </c>
      <c r="N46" s="109">
        <v>3.99</v>
      </c>
      <c r="P46" s="8"/>
    </row>
    <row r="47" spans="2:16" ht="15" customHeight="1">
      <c r="B47" s="123">
        <v>99.06</v>
      </c>
      <c r="C47" s="39">
        <v>102.11</v>
      </c>
      <c r="D47" s="7">
        <f t="shared" si="3"/>
        <v>3.049999999999997</v>
      </c>
      <c r="F47" s="7">
        <v>2.9</v>
      </c>
      <c r="G47" s="10">
        <f t="shared" si="1"/>
        <v>95.08196721311484</v>
      </c>
      <c r="H47" s="140" t="s">
        <v>278</v>
      </c>
      <c r="I47" s="6">
        <v>4</v>
      </c>
      <c r="K47" s="8" t="s">
        <v>330</v>
      </c>
      <c r="L47" s="101">
        <v>366</v>
      </c>
      <c r="M47" s="8">
        <v>2.3</v>
      </c>
      <c r="N47" s="8">
        <v>2.84</v>
      </c>
      <c r="P47" s="8"/>
    </row>
    <row r="48" spans="2:16" ht="15" customHeight="1">
      <c r="B48" s="39">
        <v>102.11</v>
      </c>
      <c r="C48" s="123">
        <v>105.16</v>
      </c>
      <c r="D48" s="7">
        <f t="shared" si="3"/>
        <v>3.049999999999997</v>
      </c>
      <c r="F48" s="7">
        <v>2.96</v>
      </c>
      <c r="G48" s="10">
        <f t="shared" si="1"/>
        <v>97.04918032786894</v>
      </c>
      <c r="H48" s="140" t="s">
        <v>279</v>
      </c>
      <c r="I48" s="6">
        <v>4</v>
      </c>
      <c r="K48" s="8" t="s">
        <v>330</v>
      </c>
      <c r="L48" s="101">
        <v>567</v>
      </c>
      <c r="M48" s="8">
        <v>4.75</v>
      </c>
      <c r="N48" s="8">
        <v>6.09</v>
      </c>
      <c r="P48" s="8"/>
    </row>
    <row r="49" spans="2:16" ht="15" customHeight="1">
      <c r="B49" s="123">
        <v>105.16</v>
      </c>
      <c r="C49" s="123">
        <v>108.2</v>
      </c>
      <c r="D49" s="7">
        <f t="shared" si="3"/>
        <v>3.0400000000000063</v>
      </c>
      <c r="F49" s="142">
        <v>2.94</v>
      </c>
      <c r="G49" s="10">
        <f t="shared" si="1"/>
        <v>96.71052631578927</v>
      </c>
      <c r="H49" s="140" t="s">
        <v>280</v>
      </c>
      <c r="I49" s="6">
        <v>4</v>
      </c>
      <c r="K49" s="8" t="s">
        <v>330</v>
      </c>
      <c r="L49" s="101">
        <v>103</v>
      </c>
      <c r="M49" s="8">
        <v>1.37</v>
      </c>
      <c r="N49" s="8">
        <v>0.95</v>
      </c>
      <c r="P49" s="8"/>
    </row>
    <row r="50" spans="2:16" ht="15" customHeight="1">
      <c r="B50" s="123">
        <v>108.2</v>
      </c>
      <c r="C50" s="123">
        <v>111.25</v>
      </c>
      <c r="D50" s="7">
        <f t="shared" si="3"/>
        <v>3.049999999999997</v>
      </c>
      <c r="F50" s="142">
        <v>3.02</v>
      </c>
      <c r="G50" s="10">
        <f t="shared" si="1"/>
        <v>99.01639344262304</v>
      </c>
      <c r="H50" s="140" t="s">
        <v>281</v>
      </c>
      <c r="I50" s="6">
        <v>4</v>
      </c>
      <c r="K50" s="8" t="s">
        <v>330</v>
      </c>
      <c r="L50" s="101">
        <v>46</v>
      </c>
      <c r="M50" s="8">
        <v>0.75</v>
      </c>
      <c r="N50" s="8">
        <v>0.61</v>
      </c>
      <c r="P50" s="109"/>
    </row>
    <row r="51" spans="2:16" ht="15" customHeight="1">
      <c r="B51" s="123">
        <v>111.25</v>
      </c>
      <c r="C51" s="123">
        <v>114.3</v>
      </c>
      <c r="D51" s="7">
        <f t="shared" si="3"/>
        <v>3.049999999999997</v>
      </c>
      <c r="F51" s="142">
        <v>2.86</v>
      </c>
      <c r="G51" s="10">
        <f t="shared" si="1"/>
        <v>93.77049180327877</v>
      </c>
      <c r="H51" s="140" t="s">
        <v>282</v>
      </c>
      <c r="I51" s="6">
        <v>4</v>
      </c>
      <c r="K51" s="109" t="s">
        <v>330</v>
      </c>
      <c r="L51" s="145">
        <v>31</v>
      </c>
      <c r="M51" s="109">
        <v>0.31</v>
      </c>
      <c r="N51" s="109">
        <v>0.25</v>
      </c>
      <c r="P51" s="8"/>
    </row>
    <row r="52" spans="2:16" ht="15" customHeight="1">
      <c r="B52" s="123">
        <v>114.3</v>
      </c>
      <c r="C52" s="123">
        <v>117.35</v>
      </c>
      <c r="D52" s="7">
        <f t="shared" si="3"/>
        <v>3.049999999999997</v>
      </c>
      <c r="F52" s="142">
        <v>2.93</v>
      </c>
      <c r="G52" s="10">
        <f t="shared" si="1"/>
        <v>96.0655737704919</v>
      </c>
      <c r="H52" s="140" t="s">
        <v>283</v>
      </c>
      <c r="I52" s="6">
        <v>4</v>
      </c>
      <c r="K52" s="8" t="s">
        <v>330</v>
      </c>
      <c r="L52" s="101">
        <v>44</v>
      </c>
      <c r="M52" s="8">
        <v>0.2</v>
      </c>
      <c r="N52" s="8">
        <v>0.23</v>
      </c>
      <c r="P52" s="109"/>
    </row>
    <row r="53" spans="2:16" ht="15" customHeight="1">
      <c r="B53" s="123">
        <v>117.35</v>
      </c>
      <c r="C53" s="123">
        <v>120.4</v>
      </c>
      <c r="D53" s="7">
        <f t="shared" si="3"/>
        <v>3.0500000000000114</v>
      </c>
      <c r="F53" s="142">
        <v>3.03</v>
      </c>
      <c r="G53" s="10">
        <f t="shared" si="1"/>
        <v>99.34426229508159</v>
      </c>
      <c r="H53" s="140" t="s">
        <v>284</v>
      </c>
      <c r="I53" s="6">
        <v>4</v>
      </c>
      <c r="K53" s="109" t="s">
        <v>330</v>
      </c>
      <c r="L53" s="145">
        <v>49</v>
      </c>
      <c r="M53" s="109">
        <v>0.21</v>
      </c>
      <c r="N53" s="109">
        <v>0.24</v>
      </c>
      <c r="P53" s="109"/>
    </row>
    <row r="54" spans="2:16" ht="15" customHeight="1">
      <c r="B54" s="123" t="s">
        <v>235</v>
      </c>
      <c r="C54" s="123" t="s">
        <v>235</v>
      </c>
      <c r="D54" s="7"/>
      <c r="F54" s="123"/>
      <c r="G54" s="10" t="e">
        <f t="shared" si="1"/>
        <v>#DIV/0!</v>
      </c>
      <c r="H54" s="140" t="s">
        <v>285</v>
      </c>
      <c r="I54" s="6">
        <v>4</v>
      </c>
      <c r="K54" s="109">
        <v>1.47</v>
      </c>
      <c r="L54" s="145">
        <v>138.5</v>
      </c>
      <c r="M54" s="109">
        <v>2.37</v>
      </c>
      <c r="N54" s="109">
        <v>0.07</v>
      </c>
      <c r="P54" s="8" t="s">
        <v>327</v>
      </c>
    </row>
    <row r="55" spans="2:16" ht="15" customHeight="1">
      <c r="B55" s="123">
        <v>120.4</v>
      </c>
      <c r="C55" s="123">
        <v>123.44</v>
      </c>
      <c r="D55" s="7">
        <f t="shared" si="3"/>
        <v>3.039999999999992</v>
      </c>
      <c r="F55" s="143" t="s">
        <v>101</v>
      </c>
      <c r="G55" s="10">
        <f t="shared" si="1"/>
        <v>98.68421052631605</v>
      </c>
      <c r="H55" s="140" t="s">
        <v>286</v>
      </c>
      <c r="I55" s="6">
        <v>4</v>
      </c>
      <c r="K55" s="8" t="s">
        <v>330</v>
      </c>
      <c r="L55" s="101">
        <v>44</v>
      </c>
      <c r="M55" s="8">
        <v>0.72</v>
      </c>
      <c r="N55" s="8">
        <v>0.6</v>
      </c>
      <c r="P55" s="8"/>
    </row>
    <row r="56" spans="2:16" ht="15" customHeight="1">
      <c r="B56" s="123">
        <v>123.44</v>
      </c>
      <c r="C56" s="123">
        <v>126.49</v>
      </c>
      <c r="D56" s="7">
        <f t="shared" si="3"/>
        <v>3.049999999999997</v>
      </c>
      <c r="F56" s="143" t="s">
        <v>103</v>
      </c>
      <c r="G56" s="10">
        <f t="shared" si="1"/>
        <v>96.0655737704919</v>
      </c>
      <c r="H56" s="140" t="s">
        <v>287</v>
      </c>
      <c r="I56" s="6">
        <v>4</v>
      </c>
      <c r="K56" s="8" t="s">
        <v>330</v>
      </c>
      <c r="L56" s="101">
        <v>10</v>
      </c>
      <c r="M56" s="8">
        <v>0.18</v>
      </c>
      <c r="N56" s="8">
        <v>0.49</v>
      </c>
      <c r="P56" s="8"/>
    </row>
    <row r="57" spans="1:12" ht="20.25" customHeight="1">
      <c r="A57" s="20"/>
      <c r="B57" s="20" t="s">
        <v>339</v>
      </c>
      <c r="C57" s="20"/>
      <c r="D57" s="20"/>
      <c r="E57" s="20"/>
      <c r="F57" s="141"/>
      <c r="G57" s="20"/>
      <c r="H57" s="20"/>
      <c r="I57" s="20"/>
      <c r="J57" s="20"/>
      <c r="K57" s="20"/>
      <c r="L57" s="144"/>
    </row>
    <row r="58" spans="2:16" ht="61.5" customHeight="1">
      <c r="B58" s="110" t="s">
        <v>8</v>
      </c>
      <c r="C58" s="110" t="s">
        <v>9</v>
      </c>
      <c r="D58" s="110" t="s">
        <v>10</v>
      </c>
      <c r="E58" s="114"/>
      <c r="F58" s="110" t="s">
        <v>11</v>
      </c>
      <c r="G58" s="110" t="s">
        <v>66</v>
      </c>
      <c r="H58" s="111" t="s">
        <v>67</v>
      </c>
      <c r="I58" s="112" t="s">
        <v>68</v>
      </c>
      <c r="J58" s="113"/>
      <c r="K58" s="112" t="s">
        <v>69</v>
      </c>
      <c r="L58" s="111" t="s">
        <v>70</v>
      </c>
      <c r="M58" s="110" t="s">
        <v>71</v>
      </c>
      <c r="N58" s="110" t="s">
        <v>329</v>
      </c>
      <c r="P58" s="111" t="s">
        <v>12</v>
      </c>
    </row>
    <row r="59" spans="2:16" ht="15" customHeight="1">
      <c r="B59" s="123">
        <v>126.49</v>
      </c>
      <c r="C59" s="123">
        <v>129.54</v>
      </c>
      <c r="D59" s="7">
        <f>(C59-B59)</f>
        <v>3.049999999999997</v>
      </c>
      <c r="F59" s="143" t="s">
        <v>105</v>
      </c>
      <c r="G59" s="10">
        <f>F59/D59*100</f>
        <v>93.44262295081977</v>
      </c>
      <c r="H59" s="140" t="s">
        <v>288</v>
      </c>
      <c r="I59" s="6">
        <v>4</v>
      </c>
      <c r="K59" s="8" t="s">
        <v>330</v>
      </c>
      <c r="L59" s="101">
        <v>16</v>
      </c>
      <c r="M59" s="8">
        <v>0.24</v>
      </c>
      <c r="N59" s="8">
        <v>0.58</v>
      </c>
      <c r="P59" s="8"/>
    </row>
    <row r="60" spans="2:16" ht="15" customHeight="1">
      <c r="B60" s="123">
        <v>129.54</v>
      </c>
      <c r="C60" s="123">
        <v>132.59</v>
      </c>
      <c r="D60" s="7">
        <f t="shared" si="3"/>
        <v>3.0500000000000114</v>
      </c>
      <c r="F60" s="143" t="s">
        <v>107</v>
      </c>
      <c r="G60" s="10">
        <f t="shared" si="1"/>
        <v>95.73770491803243</v>
      </c>
      <c r="H60" s="140" t="s">
        <v>289</v>
      </c>
      <c r="I60" s="6">
        <v>4</v>
      </c>
      <c r="K60" s="8" t="s">
        <v>330</v>
      </c>
      <c r="L60" s="101">
        <v>12</v>
      </c>
      <c r="M60" s="8">
        <v>0.29</v>
      </c>
      <c r="N60" s="8">
        <v>0.67</v>
      </c>
      <c r="P60" s="8"/>
    </row>
    <row r="61" spans="2:16" ht="15" customHeight="1">
      <c r="B61" s="123">
        <v>129.54</v>
      </c>
      <c r="C61" s="123">
        <v>132.59</v>
      </c>
      <c r="D61" s="7">
        <f t="shared" si="3"/>
        <v>3.0500000000000114</v>
      </c>
      <c r="F61" s="123">
        <v>2.92</v>
      </c>
      <c r="G61" s="10">
        <f t="shared" si="1"/>
        <v>95.73770491803243</v>
      </c>
      <c r="H61" s="140" t="s">
        <v>290</v>
      </c>
      <c r="I61" s="6">
        <v>4</v>
      </c>
      <c r="K61" s="8" t="s">
        <v>330</v>
      </c>
      <c r="L61" s="101">
        <v>8</v>
      </c>
      <c r="M61" s="8">
        <v>0.31</v>
      </c>
      <c r="N61" s="8">
        <v>0.63</v>
      </c>
      <c r="P61" s="109" t="s">
        <v>323</v>
      </c>
    </row>
    <row r="62" spans="2:16" ht="15" customHeight="1">
      <c r="B62" s="123">
        <v>132.59</v>
      </c>
      <c r="C62" s="123">
        <v>135.64</v>
      </c>
      <c r="D62" s="7">
        <f t="shared" si="3"/>
        <v>3.049999999999983</v>
      </c>
      <c r="F62" s="143" t="s">
        <v>109</v>
      </c>
      <c r="G62" s="10">
        <f t="shared" si="1"/>
        <v>96.72131147541039</v>
      </c>
      <c r="H62" s="140" t="s">
        <v>291</v>
      </c>
      <c r="I62" s="6">
        <v>4</v>
      </c>
      <c r="K62" s="109" t="s">
        <v>330</v>
      </c>
      <c r="L62" s="145">
        <v>19</v>
      </c>
      <c r="M62" s="109">
        <v>0.87</v>
      </c>
      <c r="N62" s="109">
        <v>0.74</v>
      </c>
      <c r="P62" s="109"/>
    </row>
    <row r="63" spans="2:16" ht="15" customHeight="1">
      <c r="B63" s="123">
        <v>135.64</v>
      </c>
      <c r="C63" s="123">
        <v>138.68</v>
      </c>
      <c r="D63" s="7">
        <f t="shared" si="3"/>
        <v>3.0400000000000205</v>
      </c>
      <c r="F63" s="143" t="s">
        <v>111</v>
      </c>
      <c r="G63" s="10">
        <f t="shared" si="1"/>
        <v>99.34210526315724</v>
      </c>
      <c r="H63" s="140" t="s">
        <v>292</v>
      </c>
      <c r="I63" s="6">
        <v>4</v>
      </c>
      <c r="K63" s="109" t="s">
        <v>330</v>
      </c>
      <c r="L63" s="145">
        <v>85</v>
      </c>
      <c r="M63" s="109">
        <v>0.76</v>
      </c>
      <c r="N63" s="109">
        <v>1.71</v>
      </c>
      <c r="P63" s="8"/>
    </row>
    <row r="64" spans="2:16" ht="15" customHeight="1">
      <c r="B64" s="123">
        <v>138.68</v>
      </c>
      <c r="C64" s="123">
        <v>141.73</v>
      </c>
      <c r="D64" s="7">
        <f t="shared" si="3"/>
        <v>3.049999999999983</v>
      </c>
      <c r="F64" s="143" t="s">
        <v>113</v>
      </c>
      <c r="G64" s="10">
        <f t="shared" si="1"/>
        <v>96.39344262295135</v>
      </c>
      <c r="H64" s="140" t="s">
        <v>293</v>
      </c>
      <c r="I64" s="6">
        <v>4</v>
      </c>
      <c r="K64" s="8" t="s">
        <v>330</v>
      </c>
      <c r="L64" s="101">
        <v>71</v>
      </c>
      <c r="M64" s="8">
        <v>0.23</v>
      </c>
      <c r="N64" s="8">
        <v>0.41</v>
      </c>
      <c r="P64" s="109"/>
    </row>
    <row r="65" spans="2:16" ht="15" customHeight="1">
      <c r="B65" s="123">
        <v>141.73</v>
      </c>
      <c r="C65" s="123">
        <v>144.78</v>
      </c>
      <c r="D65" s="7">
        <f t="shared" si="3"/>
        <v>3.0500000000000114</v>
      </c>
      <c r="F65" s="143" t="s">
        <v>112</v>
      </c>
      <c r="G65" s="10">
        <f t="shared" si="1"/>
        <v>89.18032786885213</v>
      </c>
      <c r="H65" s="140" t="s">
        <v>294</v>
      </c>
      <c r="I65" s="6">
        <v>4</v>
      </c>
      <c r="K65" s="109" t="s">
        <v>330</v>
      </c>
      <c r="L65" s="145">
        <v>86</v>
      </c>
      <c r="M65" s="109">
        <v>0.34</v>
      </c>
      <c r="N65" s="109">
        <v>0.78</v>
      </c>
      <c r="P65" s="109"/>
    </row>
    <row r="66" spans="2:16" ht="15" customHeight="1">
      <c r="B66" s="123">
        <v>144.78</v>
      </c>
      <c r="C66" s="123">
        <v>147.82</v>
      </c>
      <c r="D66" s="7">
        <f t="shared" si="3"/>
        <v>3.039999999999992</v>
      </c>
      <c r="F66" s="143" t="s">
        <v>116</v>
      </c>
      <c r="G66" s="10">
        <f t="shared" si="1"/>
        <v>95.72368421052657</v>
      </c>
      <c r="H66" s="140" t="s">
        <v>295</v>
      </c>
      <c r="I66" s="6">
        <v>4</v>
      </c>
      <c r="K66" s="109" t="s">
        <v>330</v>
      </c>
      <c r="L66" s="145">
        <v>75</v>
      </c>
      <c r="M66" s="109">
        <v>0.31</v>
      </c>
      <c r="N66" s="109">
        <v>1.02</v>
      </c>
      <c r="P66" s="109"/>
    </row>
    <row r="67" spans="2:16" ht="15" customHeight="1">
      <c r="B67" s="123">
        <v>147.82</v>
      </c>
      <c r="C67" s="123">
        <v>150.88</v>
      </c>
      <c r="D67" s="7">
        <f t="shared" si="3"/>
        <v>3.0600000000000023</v>
      </c>
      <c r="F67" s="143" t="s">
        <v>109</v>
      </c>
      <c r="G67" s="10">
        <f t="shared" si="1"/>
        <v>96.40522875816987</v>
      </c>
      <c r="H67" s="140" t="s">
        <v>296</v>
      </c>
      <c r="I67" s="6">
        <v>4</v>
      </c>
      <c r="K67" s="7" t="s">
        <v>330</v>
      </c>
      <c r="L67" s="99">
        <v>42</v>
      </c>
      <c r="M67" s="7">
        <v>0.29</v>
      </c>
      <c r="N67" s="7">
        <v>0.49</v>
      </c>
      <c r="P67" s="8"/>
    </row>
    <row r="68" spans="2:16" ht="15" customHeight="1">
      <c r="B68" s="123">
        <v>150.88</v>
      </c>
      <c r="C68" s="123">
        <v>153.92</v>
      </c>
      <c r="D68" s="7">
        <f t="shared" si="3"/>
        <v>3.039999999999992</v>
      </c>
      <c r="F68" s="143" t="s">
        <v>119</v>
      </c>
      <c r="G68" s="10">
        <f t="shared" si="1"/>
        <v>94.73684210526339</v>
      </c>
      <c r="H68" s="140" t="s">
        <v>297</v>
      </c>
      <c r="I68" s="6">
        <v>4</v>
      </c>
      <c r="K68" s="8" t="s">
        <v>330</v>
      </c>
      <c r="L68" s="101">
        <v>41</v>
      </c>
      <c r="M68" s="8">
        <v>0.25</v>
      </c>
      <c r="N68" s="8">
        <v>0.38</v>
      </c>
      <c r="P68" s="109"/>
    </row>
    <row r="69" spans="2:16" ht="15" customHeight="1">
      <c r="B69" s="123">
        <v>153.92</v>
      </c>
      <c r="C69" s="123">
        <v>156.97</v>
      </c>
      <c r="D69" s="7">
        <f t="shared" si="3"/>
        <v>3.0500000000000114</v>
      </c>
      <c r="F69" s="143" t="s">
        <v>116</v>
      </c>
      <c r="G69" s="10">
        <f t="shared" si="1"/>
        <v>95.40983606557342</v>
      </c>
      <c r="H69" s="140" t="s">
        <v>298</v>
      </c>
      <c r="I69" s="6">
        <v>4</v>
      </c>
      <c r="K69" s="8" t="s">
        <v>330</v>
      </c>
      <c r="L69" s="101">
        <v>67</v>
      </c>
      <c r="M69" s="8">
        <v>0.33</v>
      </c>
      <c r="N69" s="8">
        <v>0.84</v>
      </c>
      <c r="P69" s="8"/>
    </row>
    <row r="70" spans="2:16" ht="15" customHeight="1">
      <c r="B70" s="123">
        <v>156.97</v>
      </c>
      <c r="C70" s="123">
        <v>160.02</v>
      </c>
      <c r="D70" s="7">
        <f t="shared" si="3"/>
        <v>3.0500000000000114</v>
      </c>
      <c r="F70" s="143" t="s">
        <v>121</v>
      </c>
      <c r="G70" s="10">
        <f t="shared" si="1"/>
        <v>95.0819672131144</v>
      </c>
      <c r="H70" s="140" t="s">
        <v>299</v>
      </c>
      <c r="I70" s="6">
        <v>4</v>
      </c>
      <c r="K70" s="8" t="s">
        <v>330</v>
      </c>
      <c r="L70" s="101">
        <v>88</v>
      </c>
      <c r="M70" s="8">
        <v>0.64</v>
      </c>
      <c r="N70" s="8">
        <v>1.89</v>
      </c>
      <c r="P70" s="109"/>
    </row>
    <row r="71" spans="2:16" ht="15" customHeight="1">
      <c r="B71" s="123">
        <v>160.02</v>
      </c>
      <c r="C71" s="123">
        <v>163.07</v>
      </c>
      <c r="D71" s="7">
        <f t="shared" si="3"/>
        <v>3.049999999999983</v>
      </c>
      <c r="F71" s="143" t="s">
        <v>122</v>
      </c>
      <c r="G71" s="10">
        <f t="shared" si="1"/>
        <v>97.70491803278743</v>
      </c>
      <c r="H71" s="140" t="s">
        <v>300</v>
      </c>
      <c r="I71" s="6">
        <v>4</v>
      </c>
      <c r="K71" s="8" t="s">
        <v>330</v>
      </c>
      <c r="L71" s="101">
        <v>87</v>
      </c>
      <c r="M71" s="8">
        <v>0.43</v>
      </c>
      <c r="N71" s="8">
        <v>1.95</v>
      </c>
      <c r="P71" s="109"/>
    </row>
    <row r="72" spans="2:16" ht="15" customHeight="1">
      <c r="B72" s="123">
        <v>163.07</v>
      </c>
      <c r="C72" s="123">
        <v>166.12</v>
      </c>
      <c r="D72" s="7">
        <f t="shared" si="3"/>
        <v>3.0500000000000114</v>
      </c>
      <c r="F72" s="143" t="s">
        <v>124</v>
      </c>
      <c r="G72" s="10">
        <f aca="true" t="shared" si="4" ref="G72:G93">F72/D72*100</f>
        <v>99.34426229508159</v>
      </c>
      <c r="H72" s="140" t="s">
        <v>301</v>
      </c>
      <c r="I72" s="6">
        <v>4</v>
      </c>
      <c r="K72" s="8" t="s">
        <v>330</v>
      </c>
      <c r="L72" s="101">
        <v>124</v>
      </c>
      <c r="M72" s="8">
        <v>0.3</v>
      </c>
      <c r="N72" s="8">
        <v>0.9</v>
      </c>
      <c r="P72" s="109"/>
    </row>
    <row r="73" spans="2:16" ht="15" customHeight="1">
      <c r="B73" s="123">
        <v>166.12</v>
      </c>
      <c r="C73" s="123">
        <v>169.16</v>
      </c>
      <c r="D73" s="7">
        <f t="shared" si="3"/>
        <v>3.039999999999992</v>
      </c>
      <c r="F73" s="143" t="s">
        <v>126</v>
      </c>
      <c r="G73" s="10">
        <f t="shared" si="4"/>
        <v>92.43421052631604</v>
      </c>
      <c r="H73" s="140" t="s">
        <v>302</v>
      </c>
      <c r="I73" s="6">
        <v>5</v>
      </c>
      <c r="K73" s="8" t="s">
        <v>330</v>
      </c>
      <c r="L73" s="101">
        <v>800</v>
      </c>
      <c r="M73" s="8">
        <v>0.32</v>
      </c>
      <c r="N73" s="8">
        <v>0.91</v>
      </c>
      <c r="P73" s="8"/>
    </row>
    <row r="74" spans="2:16" ht="15" customHeight="1">
      <c r="B74" s="123">
        <v>169.16</v>
      </c>
      <c r="C74" s="123">
        <v>172.21</v>
      </c>
      <c r="D74" s="7">
        <f t="shared" si="3"/>
        <v>3.0500000000000114</v>
      </c>
      <c r="F74" s="143" t="s">
        <v>105</v>
      </c>
      <c r="G74" s="10">
        <f t="shared" si="4"/>
        <v>93.44262295081933</v>
      </c>
      <c r="H74" s="140" t="s">
        <v>303</v>
      </c>
      <c r="I74" s="6">
        <v>5</v>
      </c>
      <c r="K74" s="8" t="s">
        <v>330</v>
      </c>
      <c r="L74" s="101">
        <v>4820</v>
      </c>
      <c r="M74" s="8">
        <v>0.54</v>
      </c>
      <c r="N74" s="8">
        <v>2.08</v>
      </c>
      <c r="P74" s="109"/>
    </row>
    <row r="75" spans="2:16" ht="15" customHeight="1">
      <c r="B75" s="123" t="s">
        <v>235</v>
      </c>
      <c r="C75" s="123" t="s">
        <v>235</v>
      </c>
      <c r="D75" s="7"/>
      <c r="F75" s="123"/>
      <c r="G75" s="10" t="e">
        <f t="shared" si="4"/>
        <v>#DIV/0!</v>
      </c>
      <c r="H75" s="140" t="s">
        <v>304</v>
      </c>
      <c r="I75" s="6">
        <v>5</v>
      </c>
      <c r="K75" s="8" t="s">
        <v>330</v>
      </c>
      <c r="L75" s="101">
        <v>19</v>
      </c>
      <c r="M75" s="8">
        <v>0.02</v>
      </c>
      <c r="N75" s="8">
        <v>0.01</v>
      </c>
      <c r="P75" s="8" t="s">
        <v>325</v>
      </c>
    </row>
    <row r="76" spans="2:16" ht="15" customHeight="1">
      <c r="B76" s="123">
        <v>172.21</v>
      </c>
      <c r="C76" s="123">
        <v>175.26</v>
      </c>
      <c r="D76" s="7">
        <f t="shared" si="3"/>
        <v>3.049999999999983</v>
      </c>
      <c r="F76" s="143" t="s">
        <v>121</v>
      </c>
      <c r="G76" s="10">
        <f t="shared" si="4"/>
        <v>95.08196721311528</v>
      </c>
      <c r="H76" s="140" t="s">
        <v>305</v>
      </c>
      <c r="I76" s="6">
        <v>5</v>
      </c>
      <c r="K76" s="8" t="s">
        <v>330</v>
      </c>
      <c r="L76" s="101">
        <v>96</v>
      </c>
      <c r="M76" s="8">
        <v>0.44</v>
      </c>
      <c r="N76" s="8">
        <v>0.99</v>
      </c>
      <c r="P76" s="109"/>
    </row>
    <row r="77" spans="2:16" ht="15" customHeight="1">
      <c r="B77" s="123">
        <v>172.21</v>
      </c>
      <c r="C77" s="123">
        <v>175.26</v>
      </c>
      <c r="D77" s="7">
        <f t="shared" si="3"/>
        <v>3.049999999999983</v>
      </c>
      <c r="F77" s="143" t="s">
        <v>121</v>
      </c>
      <c r="G77" s="10">
        <f t="shared" si="4"/>
        <v>95.08196721311528</v>
      </c>
      <c r="H77" s="140" t="s">
        <v>306</v>
      </c>
      <c r="I77" s="6">
        <v>5</v>
      </c>
      <c r="K77" s="109" t="s">
        <v>330</v>
      </c>
      <c r="L77" s="145">
        <v>52</v>
      </c>
      <c r="M77" s="109">
        <v>0.48</v>
      </c>
      <c r="N77" s="109">
        <v>0.95</v>
      </c>
      <c r="P77" s="109" t="s">
        <v>323</v>
      </c>
    </row>
    <row r="78" spans="2:16" ht="15" customHeight="1">
      <c r="B78" s="123">
        <v>175.26</v>
      </c>
      <c r="C78" s="123">
        <v>178.31</v>
      </c>
      <c r="D78" s="7">
        <f t="shared" si="3"/>
        <v>3.0500000000000114</v>
      </c>
      <c r="F78" s="143" t="s">
        <v>129</v>
      </c>
      <c r="G78" s="10">
        <f t="shared" si="4"/>
        <v>93.11475409836031</v>
      </c>
      <c r="H78" s="140" t="s">
        <v>307</v>
      </c>
      <c r="I78" s="6">
        <v>5</v>
      </c>
      <c r="K78" s="109" t="s">
        <v>330</v>
      </c>
      <c r="L78" s="145">
        <v>23</v>
      </c>
      <c r="M78" s="109">
        <v>0.33</v>
      </c>
      <c r="N78" s="109">
        <v>0.5</v>
      </c>
      <c r="P78" s="109"/>
    </row>
    <row r="79" spans="2:16" ht="15" customHeight="1">
      <c r="B79" s="123">
        <v>178.31</v>
      </c>
      <c r="C79" s="123">
        <v>181.36</v>
      </c>
      <c r="D79" s="7">
        <f t="shared" si="3"/>
        <v>3.0500000000000114</v>
      </c>
      <c r="F79" s="143" t="s">
        <v>107</v>
      </c>
      <c r="G79" s="10">
        <f t="shared" si="4"/>
        <v>95.73770491803243</v>
      </c>
      <c r="H79" s="140" t="s">
        <v>308</v>
      </c>
      <c r="I79" s="6">
        <v>5</v>
      </c>
      <c r="K79" s="8" t="s">
        <v>330</v>
      </c>
      <c r="L79" s="101">
        <v>26</v>
      </c>
      <c r="M79" s="8">
        <v>0.18</v>
      </c>
      <c r="N79" s="8">
        <v>0.46</v>
      </c>
      <c r="P79" s="8"/>
    </row>
    <row r="80" spans="2:16" ht="15" customHeight="1">
      <c r="B80" s="123">
        <v>181.36</v>
      </c>
      <c r="C80" s="123">
        <v>184.4</v>
      </c>
      <c r="D80" s="7">
        <f t="shared" si="3"/>
        <v>3.039999999999992</v>
      </c>
      <c r="F80" s="143" t="s">
        <v>113</v>
      </c>
      <c r="G80" s="10">
        <f t="shared" si="4"/>
        <v>96.71052631578972</v>
      </c>
      <c r="H80" s="140" t="s">
        <v>309</v>
      </c>
      <c r="I80" s="6">
        <v>5</v>
      </c>
      <c r="K80" s="8" t="s">
        <v>330</v>
      </c>
      <c r="L80" s="101">
        <v>21</v>
      </c>
      <c r="M80" s="8">
        <v>0.18</v>
      </c>
      <c r="N80" s="8">
        <v>0.35</v>
      </c>
      <c r="P80" s="109"/>
    </row>
    <row r="81" spans="2:16" ht="15" customHeight="1">
      <c r="B81" s="123">
        <v>184.4</v>
      </c>
      <c r="C81" s="123">
        <v>187.45</v>
      </c>
      <c r="D81" s="7">
        <f t="shared" si="3"/>
        <v>3.049999999999983</v>
      </c>
      <c r="F81" s="143" t="s">
        <v>107</v>
      </c>
      <c r="G81" s="10">
        <f t="shared" si="4"/>
        <v>95.73770491803332</v>
      </c>
      <c r="H81" s="140" t="s">
        <v>310</v>
      </c>
      <c r="I81" s="6">
        <v>5</v>
      </c>
      <c r="K81" s="8" t="s">
        <v>330</v>
      </c>
      <c r="L81" s="101">
        <v>8</v>
      </c>
      <c r="M81" s="8">
        <v>0.1</v>
      </c>
      <c r="N81" s="8">
        <v>0.28</v>
      </c>
      <c r="P81" s="8"/>
    </row>
    <row r="82" spans="2:16" ht="12.75">
      <c r="B82" s="123">
        <v>187.45</v>
      </c>
      <c r="C82" s="123">
        <v>190.5</v>
      </c>
      <c r="D82" s="7">
        <f t="shared" si="3"/>
        <v>3.0500000000000114</v>
      </c>
      <c r="F82" s="143" t="s">
        <v>134</v>
      </c>
      <c r="G82" s="10">
        <f t="shared" si="4"/>
        <v>97.04918032786848</v>
      </c>
      <c r="H82" s="140" t="s">
        <v>311</v>
      </c>
      <c r="I82" s="6">
        <v>5</v>
      </c>
      <c r="K82" s="109" t="s">
        <v>330</v>
      </c>
      <c r="L82" s="145">
        <v>9</v>
      </c>
      <c r="M82" s="109">
        <v>0.14</v>
      </c>
      <c r="N82" s="109">
        <v>0.3</v>
      </c>
      <c r="P82" s="109"/>
    </row>
    <row r="83" spans="2:16" ht="12.75">
      <c r="B83" s="123">
        <v>190.5</v>
      </c>
      <c r="C83" s="7">
        <v>193.55</v>
      </c>
      <c r="D83" s="7">
        <f t="shared" si="3"/>
        <v>3.0500000000000114</v>
      </c>
      <c r="F83" s="143" t="s">
        <v>101</v>
      </c>
      <c r="G83" s="10">
        <f t="shared" si="4"/>
        <v>98.36065573770455</v>
      </c>
      <c r="H83" s="140" t="s">
        <v>312</v>
      </c>
      <c r="I83" s="6">
        <v>5</v>
      </c>
      <c r="K83" s="8" t="s">
        <v>330</v>
      </c>
      <c r="L83" s="101" t="s">
        <v>331</v>
      </c>
      <c r="M83" s="8">
        <v>0.08</v>
      </c>
      <c r="N83" s="8">
        <v>0.19</v>
      </c>
      <c r="P83" s="109"/>
    </row>
    <row r="84" spans="2:16" ht="12.75">
      <c r="B84" s="7">
        <v>193.55</v>
      </c>
      <c r="C84" s="123">
        <v>196.6</v>
      </c>
      <c r="D84" s="7">
        <f t="shared" si="3"/>
        <v>3.049999999999983</v>
      </c>
      <c r="F84" s="143" t="s">
        <v>116</v>
      </c>
      <c r="G84" s="10">
        <f t="shared" si="4"/>
        <v>95.40983606557431</v>
      </c>
      <c r="H84" s="140" t="s">
        <v>313</v>
      </c>
      <c r="I84" s="6">
        <v>5</v>
      </c>
      <c r="K84" s="8" t="s">
        <v>330</v>
      </c>
      <c r="L84" s="101">
        <v>18</v>
      </c>
      <c r="M84" s="8">
        <v>0.16</v>
      </c>
      <c r="N84" s="8">
        <v>0.48</v>
      </c>
      <c r="P84" s="109"/>
    </row>
    <row r="85" spans="2:16" ht="12.75">
      <c r="B85" s="123">
        <v>196.6</v>
      </c>
      <c r="C85" s="123">
        <v>199.64</v>
      </c>
      <c r="D85" s="7">
        <f t="shared" si="3"/>
        <v>3.039999999999992</v>
      </c>
      <c r="F85" s="143" t="s">
        <v>136</v>
      </c>
      <c r="G85" s="10">
        <f t="shared" si="4"/>
        <v>90.78947368421075</v>
      </c>
      <c r="H85" s="140" t="s">
        <v>314</v>
      </c>
      <c r="I85" s="6">
        <v>5</v>
      </c>
      <c r="K85" s="8" t="s">
        <v>330</v>
      </c>
      <c r="L85" s="101">
        <v>19</v>
      </c>
      <c r="M85" s="8">
        <v>0.13</v>
      </c>
      <c r="N85" s="8">
        <v>0.33</v>
      </c>
      <c r="P85" s="8"/>
    </row>
    <row r="86" spans="2:16" ht="12.75">
      <c r="B86" s="123">
        <v>199.64</v>
      </c>
      <c r="C86" s="123">
        <v>202.69</v>
      </c>
      <c r="D86" s="7">
        <f t="shared" si="3"/>
        <v>3.0500000000000114</v>
      </c>
      <c r="F86" s="143" t="s">
        <v>125</v>
      </c>
      <c r="G86" s="10">
        <f t="shared" si="4"/>
        <v>94.09836065573735</v>
      </c>
      <c r="H86" s="140" t="s">
        <v>315</v>
      </c>
      <c r="I86" s="6">
        <v>5</v>
      </c>
      <c r="K86" s="109" t="s">
        <v>330</v>
      </c>
      <c r="L86" s="145">
        <v>14</v>
      </c>
      <c r="M86" s="109">
        <v>0.15</v>
      </c>
      <c r="N86" s="109">
        <v>0.44</v>
      </c>
      <c r="P86" s="109"/>
    </row>
    <row r="87" spans="2:16" ht="12.75">
      <c r="B87" s="123" t="s">
        <v>235</v>
      </c>
      <c r="C87" s="123" t="s">
        <v>235</v>
      </c>
      <c r="D87" s="7"/>
      <c r="F87" s="123"/>
      <c r="G87" s="10" t="e">
        <f t="shared" si="4"/>
        <v>#DIV/0!</v>
      </c>
      <c r="H87" s="140" t="s">
        <v>316</v>
      </c>
      <c r="I87" s="6">
        <v>5</v>
      </c>
      <c r="K87" s="8">
        <v>1.12</v>
      </c>
      <c r="L87" s="101">
        <v>264</v>
      </c>
      <c r="M87" s="8">
        <v>1.51</v>
      </c>
      <c r="N87" s="8">
        <v>2.5</v>
      </c>
      <c r="P87" s="8" t="s">
        <v>328</v>
      </c>
    </row>
    <row r="88" spans="2:16" ht="12.75">
      <c r="B88" s="123">
        <v>202.69</v>
      </c>
      <c r="C88" s="123">
        <v>205.74</v>
      </c>
      <c r="D88" s="7">
        <f t="shared" si="3"/>
        <v>3.0500000000000114</v>
      </c>
      <c r="F88" s="143" t="s">
        <v>101</v>
      </c>
      <c r="G88" s="10">
        <f t="shared" si="4"/>
        <v>98.36065573770455</v>
      </c>
      <c r="H88" s="140" t="s">
        <v>317</v>
      </c>
      <c r="I88" s="6">
        <v>5</v>
      </c>
      <c r="K88" s="8" t="s">
        <v>330</v>
      </c>
      <c r="L88" s="101">
        <v>8</v>
      </c>
      <c r="M88" s="8">
        <v>0.13</v>
      </c>
      <c r="N88" s="8">
        <v>0.26</v>
      </c>
      <c r="P88" s="109"/>
    </row>
    <row r="89" spans="2:16" ht="12.75">
      <c r="B89" s="123">
        <v>205.74</v>
      </c>
      <c r="C89" s="123">
        <v>208.79</v>
      </c>
      <c r="D89" s="7">
        <f t="shared" si="3"/>
        <v>3.049999999999983</v>
      </c>
      <c r="F89" s="143" t="s">
        <v>140</v>
      </c>
      <c r="G89" s="10">
        <f t="shared" si="4"/>
        <v>90.81967213114805</v>
      </c>
      <c r="H89" s="140" t="s">
        <v>318</v>
      </c>
      <c r="I89" s="6">
        <v>5</v>
      </c>
      <c r="K89" s="8" t="s">
        <v>330</v>
      </c>
      <c r="L89" s="101">
        <v>10</v>
      </c>
      <c r="M89" s="8">
        <v>0.41</v>
      </c>
      <c r="N89" s="8">
        <v>0.91</v>
      </c>
      <c r="P89" s="109"/>
    </row>
    <row r="90" spans="2:16" ht="12.75">
      <c r="B90" s="123">
        <v>208.79</v>
      </c>
      <c r="C90" s="123">
        <v>211.84</v>
      </c>
      <c r="D90" s="7">
        <f t="shared" si="3"/>
        <v>3.0500000000000114</v>
      </c>
      <c r="F90" s="143" t="s">
        <v>127</v>
      </c>
      <c r="G90" s="10">
        <f t="shared" si="4"/>
        <v>87.54098360655705</v>
      </c>
      <c r="H90" s="140" t="s">
        <v>319</v>
      </c>
      <c r="I90" s="6">
        <v>5</v>
      </c>
      <c r="K90" s="109" t="s">
        <v>330</v>
      </c>
      <c r="L90" s="145" t="s">
        <v>331</v>
      </c>
      <c r="M90" s="109">
        <v>0.34</v>
      </c>
      <c r="N90" s="109">
        <v>0.65</v>
      </c>
      <c r="P90" s="109"/>
    </row>
    <row r="91" spans="2:16" ht="12.75">
      <c r="B91" s="123">
        <v>211.84</v>
      </c>
      <c r="C91" s="123">
        <v>214.88</v>
      </c>
      <c r="D91" s="7">
        <f t="shared" si="3"/>
        <v>3.039999999999992</v>
      </c>
      <c r="F91" s="143" t="s">
        <v>116</v>
      </c>
      <c r="G91" s="10">
        <f t="shared" si="4"/>
        <v>95.72368421052657</v>
      </c>
      <c r="H91" s="140" t="s">
        <v>320</v>
      </c>
      <c r="I91" s="6">
        <v>5</v>
      </c>
      <c r="K91" s="8">
        <v>0.03</v>
      </c>
      <c r="L91" s="101">
        <v>19</v>
      </c>
      <c r="M91" s="8">
        <v>0.61</v>
      </c>
      <c r="N91" s="8">
        <v>1.16</v>
      </c>
      <c r="P91" s="109"/>
    </row>
    <row r="92" spans="2:16" ht="12.75">
      <c r="B92" s="123">
        <v>214.88</v>
      </c>
      <c r="C92" s="123">
        <v>217.93</v>
      </c>
      <c r="D92" s="7">
        <f t="shared" si="3"/>
        <v>3.0500000000000114</v>
      </c>
      <c r="F92" s="143" t="s">
        <v>136</v>
      </c>
      <c r="G92" s="10">
        <f t="shared" si="4"/>
        <v>90.49180327868818</v>
      </c>
      <c r="H92" s="140" t="s">
        <v>321</v>
      </c>
      <c r="I92" s="6">
        <v>5</v>
      </c>
      <c r="K92" s="8" t="s">
        <v>330</v>
      </c>
      <c r="L92" s="101">
        <v>11</v>
      </c>
      <c r="M92" s="8">
        <v>0.92</v>
      </c>
      <c r="N92" s="8">
        <v>2.04</v>
      </c>
      <c r="P92" s="109"/>
    </row>
    <row r="93" spans="2:16" ht="12.75">
      <c r="B93" s="123">
        <v>217.93</v>
      </c>
      <c r="C93" s="123">
        <v>220.98</v>
      </c>
      <c r="D93" s="7">
        <f t="shared" si="3"/>
        <v>3.049999999999983</v>
      </c>
      <c r="F93" s="143" t="s">
        <v>105</v>
      </c>
      <c r="G93" s="10">
        <f t="shared" si="4"/>
        <v>93.4426229508202</v>
      </c>
      <c r="H93" s="140" t="s">
        <v>322</v>
      </c>
      <c r="I93" s="6">
        <v>5</v>
      </c>
      <c r="K93" s="8" t="s">
        <v>330</v>
      </c>
      <c r="L93" s="101">
        <v>17</v>
      </c>
      <c r="M93" s="8">
        <v>0.53</v>
      </c>
      <c r="N93" s="8">
        <v>1.29</v>
      </c>
      <c r="P93" s="109"/>
    </row>
    <row r="94" spans="2:4" ht="12.75">
      <c r="B94" s="123" t="s">
        <v>144</v>
      </c>
      <c r="C94" s="123"/>
      <c r="D94" s="123"/>
    </row>
  </sheetData>
  <sheetProtection/>
  <printOptions/>
  <pageMargins left="0.75" right="0.5" top="1" bottom="0.75" header="0.5" footer="0.5"/>
  <pageSetup horizontalDpi="300" verticalDpi="300" orientation="portrait" scale="77"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77"/>
  <sheetViews>
    <sheetView view="pageBreakPreview" zoomScale="60" workbookViewId="0" topLeftCell="A44">
      <selection activeCell="A50" sqref="A50:IV50"/>
    </sheetView>
  </sheetViews>
  <sheetFormatPr defaultColWidth="9.140625" defaultRowHeight="12.75"/>
  <cols>
    <col min="1" max="3" width="8.421875" style="2" customWidth="1"/>
    <col min="4" max="4" width="0.71875" style="0" customWidth="1"/>
    <col min="5" max="5" width="8.421875" style="2" customWidth="1"/>
    <col min="6" max="6" width="5.421875" style="66" customWidth="1"/>
    <col min="7" max="7" width="8.421875" style="2" customWidth="1"/>
    <col min="8" max="8" width="5.421875" style="66"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8" t="s">
        <v>8</v>
      </c>
      <c r="B2" s="58" t="s">
        <v>9</v>
      </c>
      <c r="C2" s="58" t="s">
        <v>10</v>
      </c>
      <c r="D2" s="59"/>
      <c r="E2" s="65" t="s">
        <v>11</v>
      </c>
      <c r="F2" s="67" t="s">
        <v>36</v>
      </c>
      <c r="G2" s="58" t="s">
        <v>14</v>
      </c>
      <c r="H2" s="68" t="s">
        <v>37</v>
      </c>
      <c r="I2" s="59"/>
      <c r="J2" s="60" t="s">
        <v>21</v>
      </c>
      <c r="K2" s="61" t="s">
        <v>16</v>
      </c>
      <c r="L2" s="61" t="s">
        <v>15</v>
      </c>
      <c r="M2" s="59"/>
      <c r="N2" s="62" t="s">
        <v>26</v>
      </c>
    </row>
    <row r="3" ht="3.75" customHeight="1"/>
    <row r="4" spans="1:14" s="64" customFormat="1" ht="15">
      <c r="A4" s="7">
        <v>4.57</v>
      </c>
      <c r="B4" s="7">
        <v>7.62</v>
      </c>
      <c r="C4" s="98">
        <v>3.05</v>
      </c>
      <c r="D4" s="1"/>
      <c r="E4" s="6">
        <v>1.2</v>
      </c>
      <c r="F4" s="99">
        <f>E4/C4*100</f>
        <v>39.34426229508197</v>
      </c>
      <c r="G4" s="99">
        <v>0</v>
      </c>
      <c r="H4" s="99">
        <f>G4/C4*100</f>
        <v>0</v>
      </c>
      <c r="I4" s="99"/>
      <c r="J4" s="1"/>
      <c r="K4" s="100" t="s">
        <v>96</v>
      </c>
      <c r="L4" s="100" t="s">
        <v>97</v>
      </c>
      <c r="M4" s="100"/>
      <c r="N4" s="63"/>
    </row>
    <row r="5" spans="1:14" ht="15">
      <c r="A5" s="7">
        <v>7.62</v>
      </c>
      <c r="B5" s="7">
        <v>10.67</v>
      </c>
      <c r="C5" s="7">
        <v>3.05</v>
      </c>
      <c r="D5" s="1"/>
      <c r="E5" s="119">
        <v>2.65</v>
      </c>
      <c r="F5" s="99">
        <f aca="true" t="shared" si="0" ref="F5:F76">E5/C5*100</f>
        <v>86.88524590163935</v>
      </c>
      <c r="G5" s="6">
        <v>1.44</v>
      </c>
      <c r="H5" s="99">
        <f aca="true" t="shared" si="1" ref="H5:H69">G5/C5*100</f>
        <v>47.21311475409836</v>
      </c>
      <c r="I5" s="99"/>
      <c r="J5" s="1"/>
      <c r="K5" s="100" t="s">
        <v>96</v>
      </c>
      <c r="L5" s="100" t="s">
        <v>97</v>
      </c>
      <c r="M5" s="100"/>
      <c r="N5" s="63"/>
    </row>
    <row r="6" spans="1:14" ht="15">
      <c r="A6" s="7">
        <v>10.67</v>
      </c>
      <c r="B6" s="7">
        <v>13.72</v>
      </c>
      <c r="C6" s="7">
        <v>3.05</v>
      </c>
      <c r="D6" s="1"/>
      <c r="E6" s="6">
        <v>2.06</v>
      </c>
      <c r="F6" s="99">
        <f t="shared" si="0"/>
        <v>67.54098360655738</v>
      </c>
      <c r="G6" s="6">
        <v>0.98</v>
      </c>
      <c r="H6" s="99">
        <f t="shared" si="1"/>
        <v>32.131147540983605</v>
      </c>
      <c r="I6" s="99"/>
      <c r="J6" s="1"/>
      <c r="K6" s="100" t="s">
        <v>96</v>
      </c>
      <c r="L6" s="100" t="s">
        <v>97</v>
      </c>
      <c r="M6" s="100"/>
      <c r="N6" s="63"/>
    </row>
    <row r="7" spans="1:14" ht="15">
      <c r="A7" s="7">
        <v>13.72</v>
      </c>
      <c r="B7" s="7">
        <v>16.76</v>
      </c>
      <c r="C7" s="7">
        <v>3.04</v>
      </c>
      <c r="D7" s="1"/>
      <c r="E7" s="6">
        <v>2.39</v>
      </c>
      <c r="F7" s="99">
        <f t="shared" si="0"/>
        <v>78.61842105263158</v>
      </c>
      <c r="G7" s="6">
        <v>2.06</v>
      </c>
      <c r="H7" s="99">
        <f t="shared" si="1"/>
        <v>67.76315789473685</v>
      </c>
      <c r="I7" s="99"/>
      <c r="J7" s="1"/>
      <c r="K7" s="100" t="s">
        <v>96</v>
      </c>
      <c r="L7" s="100" t="s">
        <v>97</v>
      </c>
      <c r="M7" s="100"/>
      <c r="N7" s="63"/>
    </row>
    <row r="8" spans="1:14" ht="15">
      <c r="A8" s="7">
        <v>16.76</v>
      </c>
      <c r="B8" s="7">
        <v>19.81</v>
      </c>
      <c r="C8" s="7">
        <v>3.05</v>
      </c>
      <c r="D8" s="1"/>
      <c r="E8" s="6">
        <v>2.84</v>
      </c>
      <c r="F8" s="99">
        <f t="shared" si="0"/>
        <v>93.11475409836065</v>
      </c>
      <c r="G8" s="6">
        <v>2.31</v>
      </c>
      <c r="H8" s="99">
        <f t="shared" si="1"/>
        <v>75.73770491803279</v>
      </c>
      <c r="I8" s="99"/>
      <c r="J8" s="1"/>
      <c r="K8" s="100" t="s">
        <v>98</v>
      </c>
      <c r="L8" s="100" t="s">
        <v>97</v>
      </c>
      <c r="M8" s="100"/>
      <c r="N8" s="63"/>
    </row>
    <row r="9" spans="1:14" ht="15">
      <c r="A9" s="7">
        <v>19.81</v>
      </c>
      <c r="B9" s="7">
        <v>22.86</v>
      </c>
      <c r="C9" s="7">
        <v>3.05</v>
      </c>
      <c r="D9" s="1"/>
      <c r="E9" s="120">
        <v>2.99</v>
      </c>
      <c r="F9" s="99">
        <f t="shared" si="0"/>
        <v>98.03278688524591</v>
      </c>
      <c r="G9" s="6">
        <v>2.84</v>
      </c>
      <c r="H9" s="99">
        <f t="shared" si="1"/>
        <v>93.11475409836065</v>
      </c>
      <c r="I9" s="99"/>
      <c r="J9" s="1"/>
      <c r="K9" s="100" t="s">
        <v>98</v>
      </c>
      <c r="L9" s="100" t="s">
        <v>99</v>
      </c>
      <c r="M9" s="100"/>
      <c r="N9" s="63"/>
    </row>
    <row r="10" spans="1:14" ht="15">
      <c r="A10" s="7">
        <v>22.86</v>
      </c>
      <c r="B10" s="7">
        <v>25.91</v>
      </c>
      <c r="C10" s="7">
        <v>3.05</v>
      </c>
      <c r="D10" s="1"/>
      <c r="E10" s="120">
        <v>2.95</v>
      </c>
      <c r="F10" s="99">
        <f t="shared" si="0"/>
        <v>96.72131147540985</v>
      </c>
      <c r="G10" s="6">
        <v>2.9</v>
      </c>
      <c r="H10" s="99">
        <f t="shared" si="1"/>
        <v>95.08196721311477</v>
      </c>
      <c r="I10" s="99"/>
      <c r="J10" s="1"/>
      <c r="K10" s="100" t="s">
        <v>98</v>
      </c>
      <c r="L10" s="100" t="s">
        <v>99</v>
      </c>
      <c r="M10" s="100"/>
      <c r="N10" s="63"/>
    </row>
    <row r="11" spans="1:14" ht="15">
      <c r="A11" s="7">
        <v>25.91</v>
      </c>
      <c r="B11" s="7">
        <v>28.96</v>
      </c>
      <c r="C11" s="7">
        <v>3.05</v>
      </c>
      <c r="D11" s="1"/>
      <c r="E11" s="120">
        <v>2.88</v>
      </c>
      <c r="F11" s="99">
        <f t="shared" si="0"/>
        <v>94.42622950819673</v>
      </c>
      <c r="G11" s="6">
        <v>2.14</v>
      </c>
      <c r="H11" s="99">
        <f t="shared" si="1"/>
        <v>70.16393442622952</v>
      </c>
      <c r="I11" s="99"/>
      <c r="J11" s="1"/>
      <c r="K11" s="100" t="s">
        <v>98</v>
      </c>
      <c r="L11" s="100" t="s">
        <v>97</v>
      </c>
      <c r="M11" s="100"/>
      <c r="N11" s="63"/>
    </row>
    <row r="12" spans="1:14" ht="15">
      <c r="A12" s="7">
        <v>28.96</v>
      </c>
      <c r="B12" s="7">
        <v>32</v>
      </c>
      <c r="C12" s="7">
        <v>3.04</v>
      </c>
      <c r="D12" s="1"/>
      <c r="E12" s="120">
        <v>3.01</v>
      </c>
      <c r="F12" s="99">
        <f t="shared" si="0"/>
        <v>99.01315789473684</v>
      </c>
      <c r="G12" s="6">
        <v>2.7</v>
      </c>
      <c r="H12" s="99">
        <f t="shared" si="1"/>
        <v>88.81578947368422</v>
      </c>
      <c r="I12" s="99"/>
      <c r="J12" s="1"/>
      <c r="K12" s="100" t="s">
        <v>98</v>
      </c>
      <c r="L12" s="100" t="s">
        <v>97</v>
      </c>
      <c r="M12" s="100"/>
      <c r="N12" s="63"/>
    </row>
    <row r="13" spans="1:14" ht="15">
      <c r="A13" s="7">
        <v>32</v>
      </c>
      <c r="B13" s="7">
        <v>35.05</v>
      </c>
      <c r="C13" s="7">
        <v>3.05</v>
      </c>
      <c r="D13" s="1"/>
      <c r="E13" s="120">
        <v>2.91</v>
      </c>
      <c r="F13" s="99">
        <f t="shared" si="0"/>
        <v>95.40983606557378</v>
      </c>
      <c r="G13" s="6">
        <v>2.74</v>
      </c>
      <c r="H13" s="99">
        <f t="shared" si="1"/>
        <v>89.83606557377051</v>
      </c>
      <c r="I13" s="99"/>
      <c r="J13" s="1"/>
      <c r="K13" s="100" t="s">
        <v>100</v>
      </c>
      <c r="L13" s="100" t="s">
        <v>97</v>
      </c>
      <c r="M13" s="100"/>
      <c r="N13" s="63"/>
    </row>
    <row r="14" spans="1:14" ht="15">
      <c r="A14" s="7">
        <v>35.05</v>
      </c>
      <c r="B14" s="7">
        <v>38.1</v>
      </c>
      <c r="C14" s="7">
        <v>3.05</v>
      </c>
      <c r="D14" s="1"/>
      <c r="E14" s="120">
        <v>2.97</v>
      </c>
      <c r="F14" s="99">
        <f t="shared" si="0"/>
        <v>97.37704918032787</v>
      </c>
      <c r="G14" s="6">
        <v>2.61</v>
      </c>
      <c r="H14" s="99">
        <f t="shared" si="1"/>
        <v>85.57377049180329</v>
      </c>
      <c r="I14" s="99"/>
      <c r="J14" s="1"/>
      <c r="K14" s="100" t="s">
        <v>100</v>
      </c>
      <c r="L14" s="100" t="s">
        <v>97</v>
      </c>
      <c r="M14" s="100"/>
      <c r="N14" s="63"/>
    </row>
    <row r="15" spans="1:14" ht="15">
      <c r="A15" s="7">
        <v>38.1</v>
      </c>
      <c r="B15" s="7">
        <v>41.15</v>
      </c>
      <c r="C15" s="7">
        <v>3.05</v>
      </c>
      <c r="D15" s="1"/>
      <c r="E15" s="120">
        <v>2.94</v>
      </c>
      <c r="F15" s="99">
        <f t="shared" si="0"/>
        <v>96.39344262295081</v>
      </c>
      <c r="G15" s="6">
        <v>2.24</v>
      </c>
      <c r="H15" s="99">
        <f t="shared" si="1"/>
        <v>73.44262295081968</v>
      </c>
      <c r="I15" s="99"/>
      <c r="J15" s="1"/>
      <c r="K15" s="100" t="s">
        <v>100</v>
      </c>
      <c r="L15" s="100" t="s">
        <v>97</v>
      </c>
      <c r="M15" s="100"/>
      <c r="N15" s="63"/>
    </row>
    <row r="16" spans="1:14" ht="15">
      <c r="A16" s="7">
        <v>41.15</v>
      </c>
      <c r="B16" s="7">
        <v>44.2</v>
      </c>
      <c r="C16" s="7">
        <v>3.05</v>
      </c>
      <c r="D16" s="1"/>
      <c r="E16" s="120">
        <v>3.01</v>
      </c>
      <c r="F16" s="99">
        <f t="shared" si="0"/>
        <v>98.68852459016392</v>
      </c>
      <c r="G16" s="6">
        <v>2.25</v>
      </c>
      <c r="H16" s="99">
        <f t="shared" si="1"/>
        <v>73.77049180327869</v>
      </c>
      <c r="I16" s="99"/>
      <c r="J16" s="1"/>
      <c r="K16" s="100" t="s">
        <v>100</v>
      </c>
      <c r="L16" s="100" t="s">
        <v>97</v>
      </c>
      <c r="M16" s="100"/>
      <c r="N16" s="63"/>
    </row>
    <row r="17" spans="1:14" ht="15">
      <c r="A17" s="7">
        <v>44.2</v>
      </c>
      <c r="B17" s="7">
        <v>47.24</v>
      </c>
      <c r="C17" s="7">
        <v>3.04</v>
      </c>
      <c r="D17" s="1"/>
      <c r="E17" s="120">
        <v>2.84</v>
      </c>
      <c r="F17" s="99">
        <f t="shared" si="0"/>
        <v>93.42105263157893</v>
      </c>
      <c r="G17" s="6">
        <v>1.26</v>
      </c>
      <c r="H17" s="99">
        <f t="shared" si="1"/>
        <v>41.44736842105263</v>
      </c>
      <c r="I17" s="99"/>
      <c r="J17" s="1"/>
      <c r="K17" s="100" t="s">
        <v>100</v>
      </c>
      <c r="L17" s="100" t="s">
        <v>97</v>
      </c>
      <c r="M17" s="100"/>
      <c r="N17" s="63"/>
    </row>
    <row r="18" spans="1:14" ht="15">
      <c r="A18" s="7">
        <v>47.24</v>
      </c>
      <c r="B18" s="7">
        <v>50.29</v>
      </c>
      <c r="C18" s="7">
        <v>3.05</v>
      </c>
      <c r="D18" s="1"/>
      <c r="E18" s="6">
        <v>1.32</v>
      </c>
      <c r="F18" s="99">
        <f t="shared" si="0"/>
        <v>43.27868852459017</v>
      </c>
      <c r="G18" s="6">
        <v>0.69</v>
      </c>
      <c r="H18" s="99">
        <f t="shared" si="1"/>
        <v>22.62295081967213</v>
      </c>
      <c r="I18" s="99"/>
      <c r="J18" s="1"/>
      <c r="K18" s="100" t="s">
        <v>96</v>
      </c>
      <c r="L18" s="100" t="s">
        <v>99</v>
      </c>
      <c r="M18" s="100"/>
      <c r="N18" s="63"/>
    </row>
    <row r="19" spans="1:14" ht="15">
      <c r="A19" s="7">
        <v>50.29</v>
      </c>
      <c r="B19" s="7">
        <v>52.73</v>
      </c>
      <c r="C19" s="7">
        <v>2.44</v>
      </c>
      <c r="D19" s="1"/>
      <c r="E19" s="6">
        <v>2.13</v>
      </c>
      <c r="F19" s="99">
        <f t="shared" si="0"/>
        <v>87.29508196721312</v>
      </c>
      <c r="G19" s="6">
        <v>0.2</v>
      </c>
      <c r="H19" s="99">
        <f t="shared" si="1"/>
        <v>8.196721311475411</v>
      </c>
      <c r="I19" s="99"/>
      <c r="J19" s="1"/>
      <c r="K19" s="6" t="s">
        <v>96</v>
      </c>
      <c r="L19" s="100" t="s">
        <v>97</v>
      </c>
      <c r="M19" s="100"/>
      <c r="N19" s="63"/>
    </row>
    <row r="20" spans="1:14" ht="15">
      <c r="A20" s="7">
        <v>52.73</v>
      </c>
      <c r="B20" s="7">
        <v>54.86</v>
      </c>
      <c r="C20" s="7">
        <v>2.13</v>
      </c>
      <c r="D20" s="1"/>
      <c r="E20" s="6">
        <v>0.93</v>
      </c>
      <c r="F20" s="99">
        <f t="shared" si="0"/>
        <v>43.66197183098592</v>
      </c>
      <c r="G20" s="6">
        <v>1.14</v>
      </c>
      <c r="H20" s="99">
        <f t="shared" si="1"/>
        <v>53.52112676056338</v>
      </c>
      <c r="I20" s="99"/>
      <c r="J20" s="1"/>
      <c r="K20" s="6" t="s">
        <v>98</v>
      </c>
      <c r="L20" s="100" t="s">
        <v>97</v>
      </c>
      <c r="M20" s="100"/>
      <c r="N20" s="63"/>
    </row>
    <row r="21" spans="1:14" ht="15">
      <c r="A21" s="7">
        <v>54.86</v>
      </c>
      <c r="B21" s="7">
        <v>57.91</v>
      </c>
      <c r="C21" s="7">
        <v>3.05</v>
      </c>
      <c r="D21" s="1"/>
      <c r="E21" s="6">
        <v>3.01</v>
      </c>
      <c r="F21" s="99">
        <f t="shared" si="0"/>
        <v>98.68852459016392</v>
      </c>
      <c r="G21" s="6">
        <v>1.95</v>
      </c>
      <c r="H21" s="99">
        <f t="shared" si="1"/>
        <v>63.934426229508205</v>
      </c>
      <c r="I21" s="99"/>
      <c r="J21" s="1"/>
      <c r="K21" s="6" t="s">
        <v>96</v>
      </c>
      <c r="L21" s="100" t="s">
        <v>97</v>
      </c>
      <c r="M21" s="100"/>
      <c r="N21" s="63"/>
    </row>
    <row r="22" spans="1:14" ht="15">
      <c r="A22" s="7">
        <v>57.91</v>
      </c>
      <c r="B22" s="7">
        <v>60.96</v>
      </c>
      <c r="C22" s="7">
        <v>3.05</v>
      </c>
      <c r="D22" s="1"/>
      <c r="E22" s="6">
        <v>2.88</v>
      </c>
      <c r="F22" s="99">
        <f t="shared" si="0"/>
        <v>94.42622950819673</v>
      </c>
      <c r="G22" s="6">
        <v>2.58</v>
      </c>
      <c r="H22" s="99">
        <f t="shared" si="1"/>
        <v>84.59016393442623</v>
      </c>
      <c r="I22" s="99"/>
      <c r="J22" s="1"/>
      <c r="K22" s="6" t="s">
        <v>98</v>
      </c>
      <c r="L22" s="100" t="s">
        <v>99</v>
      </c>
      <c r="M22" s="100"/>
      <c r="N22" s="63"/>
    </row>
    <row r="23" spans="1:14" ht="15">
      <c r="A23" s="7">
        <v>60.96</v>
      </c>
      <c r="B23" s="7">
        <v>64.01</v>
      </c>
      <c r="C23" s="7">
        <v>3.05</v>
      </c>
      <c r="D23" s="1"/>
      <c r="E23" s="6">
        <v>2.85</v>
      </c>
      <c r="F23" s="99">
        <f t="shared" si="0"/>
        <v>93.44262295081968</v>
      </c>
      <c r="G23" s="6">
        <v>1.49</v>
      </c>
      <c r="H23" s="99">
        <f t="shared" si="1"/>
        <v>48.852459016393446</v>
      </c>
      <c r="I23" s="99"/>
      <c r="J23" s="1"/>
      <c r="K23" s="6" t="s">
        <v>98</v>
      </c>
      <c r="L23" s="100" t="s">
        <v>97</v>
      </c>
      <c r="M23" s="100"/>
      <c r="N23" s="63"/>
    </row>
    <row r="24" spans="1:14" ht="15">
      <c r="A24" s="7">
        <v>64.01</v>
      </c>
      <c r="B24" s="7">
        <v>67.06</v>
      </c>
      <c r="C24" s="7">
        <v>3.05</v>
      </c>
      <c r="D24" s="1"/>
      <c r="E24" s="6">
        <v>2.98</v>
      </c>
      <c r="F24" s="99">
        <f t="shared" si="0"/>
        <v>97.70491803278689</v>
      </c>
      <c r="G24" s="6">
        <v>2.55</v>
      </c>
      <c r="H24" s="99">
        <f t="shared" si="1"/>
        <v>83.60655737704919</v>
      </c>
      <c r="I24" s="99"/>
      <c r="J24" s="1"/>
      <c r="K24" s="6" t="s">
        <v>98</v>
      </c>
      <c r="L24" s="100" t="s">
        <v>99</v>
      </c>
      <c r="M24" s="100"/>
      <c r="N24" s="63"/>
    </row>
    <row r="25" spans="1:14" ht="15">
      <c r="A25" s="7">
        <v>67.06</v>
      </c>
      <c r="B25" s="7">
        <v>70.1</v>
      </c>
      <c r="C25" s="7">
        <v>3.04</v>
      </c>
      <c r="D25" s="1"/>
      <c r="E25" s="6">
        <v>2.66</v>
      </c>
      <c r="F25" s="99">
        <f t="shared" si="0"/>
        <v>87.5</v>
      </c>
      <c r="G25" s="6">
        <v>2.78</v>
      </c>
      <c r="H25" s="99">
        <f t="shared" si="1"/>
        <v>91.44736842105262</v>
      </c>
      <c r="I25" s="99"/>
      <c r="J25" s="1"/>
      <c r="K25" s="6" t="s">
        <v>98</v>
      </c>
      <c r="L25" s="100" t="s">
        <v>99</v>
      </c>
      <c r="M25" s="100"/>
      <c r="N25" s="63"/>
    </row>
    <row r="26" spans="1:14" ht="15">
      <c r="A26" s="7">
        <v>70.1</v>
      </c>
      <c r="B26" s="7">
        <v>73.15</v>
      </c>
      <c r="C26" s="7">
        <v>3.05</v>
      </c>
      <c r="D26" s="1"/>
      <c r="E26" s="6">
        <v>2.91</v>
      </c>
      <c r="F26" s="99">
        <f t="shared" si="0"/>
        <v>95.40983606557378</v>
      </c>
      <c r="G26" s="6">
        <v>2.35</v>
      </c>
      <c r="H26" s="99">
        <f t="shared" si="1"/>
        <v>77.04918032786885</v>
      </c>
      <c r="I26" s="99"/>
      <c r="J26" s="1"/>
      <c r="K26" s="6" t="s">
        <v>98</v>
      </c>
      <c r="L26" s="100" t="s">
        <v>99</v>
      </c>
      <c r="M26" s="100"/>
      <c r="N26" s="63"/>
    </row>
    <row r="27" spans="1:14" ht="15">
      <c r="A27" s="7">
        <v>73.15</v>
      </c>
      <c r="B27" s="7">
        <v>76.2</v>
      </c>
      <c r="C27" s="7">
        <v>3.05</v>
      </c>
      <c r="D27" s="1"/>
      <c r="E27" s="6">
        <v>2.76</v>
      </c>
      <c r="F27" s="99">
        <f t="shared" si="0"/>
        <v>90.49180327868852</v>
      </c>
      <c r="G27" s="6">
        <v>1.73</v>
      </c>
      <c r="H27" s="99">
        <f t="shared" si="1"/>
        <v>56.72131147540984</v>
      </c>
      <c r="I27" s="99"/>
      <c r="J27" s="1"/>
      <c r="K27" s="6" t="s">
        <v>98</v>
      </c>
      <c r="L27" s="100" t="s">
        <v>97</v>
      </c>
      <c r="M27" s="100"/>
      <c r="N27" s="63"/>
    </row>
    <row r="28" spans="1:14" ht="15">
      <c r="A28" s="98">
        <v>76.2</v>
      </c>
      <c r="B28" s="98">
        <v>77.72</v>
      </c>
      <c r="C28" s="98">
        <v>1.52</v>
      </c>
      <c r="D28" s="121"/>
      <c r="E28" s="122">
        <v>2.83</v>
      </c>
      <c r="F28" s="100">
        <f t="shared" si="0"/>
        <v>186.1842105263158</v>
      </c>
      <c r="G28" s="122">
        <v>2.71</v>
      </c>
      <c r="H28" s="100">
        <f t="shared" si="1"/>
        <v>178.28947368421052</v>
      </c>
      <c r="I28" s="100"/>
      <c r="J28" s="121"/>
      <c r="K28" s="122" t="s">
        <v>98</v>
      </c>
      <c r="L28" s="100" t="s">
        <v>97</v>
      </c>
      <c r="M28" s="100"/>
      <c r="N28" s="63"/>
    </row>
    <row r="29" spans="1:14" ht="15">
      <c r="A29" s="7">
        <v>77.72</v>
      </c>
      <c r="B29" s="7">
        <v>80.77</v>
      </c>
      <c r="C29" s="7">
        <v>3.05</v>
      </c>
      <c r="D29" s="1"/>
      <c r="E29" s="6">
        <v>2.98</v>
      </c>
      <c r="F29" s="6">
        <f t="shared" si="0"/>
        <v>97.70491803278689</v>
      </c>
      <c r="G29" s="6">
        <v>2.65</v>
      </c>
      <c r="H29" s="99">
        <f t="shared" si="1"/>
        <v>86.88524590163935</v>
      </c>
      <c r="I29" s="99"/>
      <c r="J29" s="1"/>
      <c r="K29" s="122" t="s">
        <v>100</v>
      </c>
      <c r="L29" s="100" t="s">
        <v>97</v>
      </c>
      <c r="M29" s="100"/>
      <c r="N29" s="63"/>
    </row>
    <row r="30" spans="1:14" ht="15">
      <c r="A30" s="7">
        <v>80.77</v>
      </c>
      <c r="B30" s="7">
        <v>83.77</v>
      </c>
      <c r="C30" s="7">
        <v>3.05</v>
      </c>
      <c r="D30" s="1"/>
      <c r="E30" s="6">
        <v>2.93</v>
      </c>
      <c r="F30" s="6">
        <f t="shared" si="0"/>
        <v>96.06557377049182</v>
      </c>
      <c r="G30" s="6">
        <v>2.67</v>
      </c>
      <c r="H30" s="99">
        <f t="shared" si="1"/>
        <v>87.54098360655738</v>
      </c>
      <c r="I30" s="99"/>
      <c r="J30" s="1"/>
      <c r="K30" s="122" t="s">
        <v>100</v>
      </c>
      <c r="L30" s="100" t="s">
        <v>97</v>
      </c>
      <c r="M30" s="100"/>
      <c r="N30" s="63"/>
    </row>
    <row r="31" spans="1:14" ht="15">
      <c r="A31" s="7">
        <v>83.77</v>
      </c>
      <c r="B31" s="7">
        <v>86.87</v>
      </c>
      <c r="C31" s="7">
        <v>3.05</v>
      </c>
      <c r="D31" s="1"/>
      <c r="E31" s="6">
        <v>3.01</v>
      </c>
      <c r="F31" s="6">
        <f t="shared" si="0"/>
        <v>98.68852459016392</v>
      </c>
      <c r="G31" s="6">
        <v>2.86</v>
      </c>
      <c r="H31" s="99">
        <f t="shared" si="1"/>
        <v>93.77049180327869</v>
      </c>
      <c r="I31" s="99"/>
      <c r="J31" s="1"/>
      <c r="K31" s="122" t="s">
        <v>100</v>
      </c>
      <c r="L31" s="100" t="s">
        <v>99</v>
      </c>
      <c r="M31" s="100"/>
      <c r="N31" s="63"/>
    </row>
    <row r="32" spans="1:14" ht="15">
      <c r="A32" s="7">
        <v>86.87</v>
      </c>
      <c r="B32" s="7">
        <v>89.92</v>
      </c>
      <c r="C32" s="7">
        <v>3.05</v>
      </c>
      <c r="D32" s="1"/>
      <c r="E32" s="6">
        <v>3.01</v>
      </c>
      <c r="F32" s="6">
        <f t="shared" si="0"/>
        <v>98.68852459016392</v>
      </c>
      <c r="G32" s="6">
        <v>2.61</v>
      </c>
      <c r="H32" s="99">
        <f t="shared" si="1"/>
        <v>85.57377049180329</v>
      </c>
      <c r="I32" s="99"/>
      <c r="J32" s="1"/>
      <c r="K32" s="122" t="s">
        <v>98</v>
      </c>
      <c r="L32" s="100" t="s">
        <v>97</v>
      </c>
      <c r="M32" s="100"/>
      <c r="N32" s="63"/>
    </row>
    <row r="33" spans="1:14" ht="15">
      <c r="A33" s="7">
        <v>89.92</v>
      </c>
      <c r="B33" s="7">
        <v>92.96</v>
      </c>
      <c r="C33" s="7">
        <v>3.04</v>
      </c>
      <c r="D33" s="1"/>
      <c r="E33" s="6">
        <v>2.89</v>
      </c>
      <c r="F33" s="6">
        <f t="shared" si="0"/>
        <v>95.06578947368422</v>
      </c>
      <c r="G33" s="6">
        <v>2.04</v>
      </c>
      <c r="H33" s="99">
        <f t="shared" si="1"/>
        <v>67.10526315789474</v>
      </c>
      <c r="I33" s="99"/>
      <c r="J33" s="1"/>
      <c r="K33" s="122" t="s">
        <v>100</v>
      </c>
      <c r="L33" s="100" t="s">
        <v>97</v>
      </c>
      <c r="M33" s="100"/>
      <c r="N33" s="63"/>
    </row>
    <row r="34" spans="1:14" ht="15">
      <c r="A34" s="7">
        <v>92.96</v>
      </c>
      <c r="B34" s="7">
        <v>96.01</v>
      </c>
      <c r="C34" s="7">
        <v>3.05</v>
      </c>
      <c r="D34" s="1"/>
      <c r="E34" s="6">
        <v>2.92</v>
      </c>
      <c r="F34" s="6">
        <f t="shared" si="0"/>
        <v>95.73770491803279</v>
      </c>
      <c r="G34" s="6">
        <v>1.91</v>
      </c>
      <c r="H34" s="99">
        <f t="shared" si="1"/>
        <v>62.62295081967213</v>
      </c>
      <c r="I34" s="99"/>
      <c r="J34" s="1"/>
      <c r="K34" s="122" t="s">
        <v>98</v>
      </c>
      <c r="L34" s="100" t="s">
        <v>97</v>
      </c>
      <c r="M34" s="100"/>
      <c r="N34" s="63"/>
    </row>
    <row r="35" spans="1:14" ht="15">
      <c r="A35" s="7">
        <v>96.01</v>
      </c>
      <c r="B35" s="7">
        <v>99.06</v>
      </c>
      <c r="C35" s="7">
        <v>3.05</v>
      </c>
      <c r="D35" s="1"/>
      <c r="E35" s="6">
        <v>2.93</v>
      </c>
      <c r="F35" s="6">
        <f t="shared" si="0"/>
        <v>96.06557377049182</v>
      </c>
      <c r="G35" s="6">
        <v>2.03</v>
      </c>
      <c r="H35" s="99">
        <f t="shared" si="1"/>
        <v>66.55737704918032</v>
      </c>
      <c r="I35" s="99"/>
      <c r="J35" s="1"/>
      <c r="K35" s="122" t="s">
        <v>100</v>
      </c>
      <c r="L35" s="100" t="s">
        <v>97</v>
      </c>
      <c r="M35" s="100"/>
      <c r="N35" s="63"/>
    </row>
    <row r="36" spans="1:14" ht="15">
      <c r="A36" s="7">
        <v>99.06</v>
      </c>
      <c r="B36" s="123">
        <v>102.11</v>
      </c>
      <c r="C36" s="7">
        <v>3.05</v>
      </c>
      <c r="D36" s="1"/>
      <c r="E36" s="6">
        <v>2.9</v>
      </c>
      <c r="F36" s="6">
        <f t="shared" si="0"/>
        <v>95.08196721311477</v>
      </c>
      <c r="G36" s="6">
        <v>2.34</v>
      </c>
      <c r="H36" s="99">
        <f t="shared" si="1"/>
        <v>76.72131147540983</v>
      </c>
      <c r="I36" s="99"/>
      <c r="J36" s="1"/>
      <c r="K36" s="122" t="s">
        <v>100</v>
      </c>
      <c r="L36" s="100" t="s">
        <v>97</v>
      </c>
      <c r="M36" s="100"/>
      <c r="N36" s="63"/>
    </row>
    <row r="37" spans="1:13" ht="12.75">
      <c r="A37" s="123">
        <v>102.11</v>
      </c>
      <c r="B37" s="123">
        <v>105.16</v>
      </c>
      <c r="C37" s="7">
        <v>3.05</v>
      </c>
      <c r="D37" s="1"/>
      <c r="E37" s="6">
        <v>2.96</v>
      </c>
      <c r="F37" s="6">
        <f t="shared" si="0"/>
        <v>97.04918032786885</v>
      </c>
      <c r="G37" s="124">
        <v>2.25</v>
      </c>
      <c r="H37" s="99">
        <f t="shared" si="1"/>
        <v>73.77049180327869</v>
      </c>
      <c r="I37" s="1"/>
      <c r="J37" s="1"/>
      <c r="K37" s="125" t="s">
        <v>100</v>
      </c>
      <c r="L37" s="100" t="s">
        <v>97</v>
      </c>
      <c r="M37" s="100"/>
    </row>
    <row r="38" spans="1:13" ht="12.75">
      <c r="A38" s="123">
        <v>105.16</v>
      </c>
      <c r="B38" s="123">
        <v>108.2</v>
      </c>
      <c r="C38" s="7">
        <v>3.04</v>
      </c>
      <c r="D38" s="1"/>
      <c r="E38" s="124">
        <v>2.94</v>
      </c>
      <c r="F38" s="6">
        <f t="shared" si="0"/>
        <v>96.71052631578947</v>
      </c>
      <c r="G38" s="124">
        <v>2.33</v>
      </c>
      <c r="H38" s="99">
        <f t="shared" si="1"/>
        <v>76.64473684210526</v>
      </c>
      <c r="I38" s="1"/>
      <c r="J38" s="1"/>
      <c r="K38" s="125" t="s">
        <v>100</v>
      </c>
      <c r="L38" s="100" t="s">
        <v>97</v>
      </c>
      <c r="M38" s="100"/>
    </row>
    <row r="39" spans="1:13" ht="12.75">
      <c r="A39" s="123">
        <v>108.2</v>
      </c>
      <c r="B39" s="123">
        <v>111.25</v>
      </c>
      <c r="C39" s="7">
        <v>3.05</v>
      </c>
      <c r="D39" s="1"/>
      <c r="E39" s="124">
        <v>3.02</v>
      </c>
      <c r="F39" s="6">
        <f t="shared" si="0"/>
        <v>99.01639344262296</v>
      </c>
      <c r="G39" s="124">
        <v>2.42</v>
      </c>
      <c r="H39" s="99">
        <f t="shared" si="1"/>
        <v>79.34426229508198</v>
      </c>
      <c r="I39" s="1"/>
      <c r="J39" s="1"/>
      <c r="K39" s="125" t="s">
        <v>100</v>
      </c>
      <c r="L39" s="100" t="s">
        <v>97</v>
      </c>
      <c r="M39" s="100"/>
    </row>
    <row r="40" spans="1:13" ht="12.75">
      <c r="A40" s="123">
        <v>111.25</v>
      </c>
      <c r="B40" s="123">
        <v>114.3</v>
      </c>
      <c r="C40" s="7">
        <v>3.05</v>
      </c>
      <c r="D40" s="1"/>
      <c r="E40" s="124">
        <v>2.86</v>
      </c>
      <c r="F40" s="6">
        <f t="shared" si="0"/>
        <v>93.77049180327869</v>
      </c>
      <c r="G40" s="124">
        <v>2.56</v>
      </c>
      <c r="H40" s="99">
        <f t="shared" si="1"/>
        <v>83.9344262295082</v>
      </c>
      <c r="I40" s="1"/>
      <c r="J40" s="1"/>
      <c r="K40" s="125" t="s">
        <v>100</v>
      </c>
      <c r="L40" s="100" t="s">
        <v>97</v>
      </c>
      <c r="M40" s="100"/>
    </row>
    <row r="41" spans="1:13" ht="12.75">
      <c r="A41" s="123">
        <v>114.3</v>
      </c>
      <c r="B41" s="123">
        <v>117.35</v>
      </c>
      <c r="C41" s="7">
        <v>3.05</v>
      </c>
      <c r="D41" s="1"/>
      <c r="E41" s="124">
        <v>2.93</v>
      </c>
      <c r="F41" s="6">
        <f t="shared" si="0"/>
        <v>96.06557377049182</v>
      </c>
      <c r="G41" s="124">
        <v>2.41</v>
      </c>
      <c r="H41" s="99">
        <f t="shared" si="1"/>
        <v>79.01639344262296</v>
      </c>
      <c r="I41" s="1"/>
      <c r="J41" s="1"/>
      <c r="K41" s="125" t="s">
        <v>100</v>
      </c>
      <c r="L41" s="100" t="s">
        <v>99</v>
      </c>
      <c r="M41" s="100"/>
    </row>
    <row r="42" spans="1:13" ht="12.75">
      <c r="A42" s="123">
        <v>117.35</v>
      </c>
      <c r="B42" s="123">
        <v>120.4</v>
      </c>
      <c r="C42" s="7">
        <v>3.05</v>
      </c>
      <c r="D42" s="1"/>
      <c r="E42" s="124">
        <v>3.03</v>
      </c>
      <c r="F42" s="6">
        <f t="shared" si="0"/>
        <v>99.34426229508196</v>
      </c>
      <c r="G42" s="124">
        <v>2.06</v>
      </c>
      <c r="H42" s="99">
        <f t="shared" si="1"/>
        <v>67.54098360655738</v>
      </c>
      <c r="I42" s="1"/>
      <c r="J42" s="1"/>
      <c r="K42" s="125" t="s">
        <v>100</v>
      </c>
      <c r="L42" s="100" t="s">
        <v>97</v>
      </c>
      <c r="M42" s="100"/>
    </row>
    <row r="43" spans="1:13" ht="12.75">
      <c r="A43" s="123">
        <v>120.4</v>
      </c>
      <c r="B43" s="123">
        <v>123.44</v>
      </c>
      <c r="C43" s="7">
        <v>3.04</v>
      </c>
      <c r="E43" s="126" t="s">
        <v>101</v>
      </c>
      <c r="F43" s="127">
        <f t="shared" si="0"/>
        <v>98.68421052631578</v>
      </c>
      <c r="G43" s="126" t="s">
        <v>102</v>
      </c>
      <c r="H43" s="99">
        <f t="shared" si="1"/>
        <v>47.368421052631575</v>
      </c>
      <c r="I43" s="128"/>
      <c r="J43" s="128"/>
      <c r="K43" s="129" t="s">
        <v>100</v>
      </c>
      <c r="L43" s="130" t="s">
        <v>97</v>
      </c>
      <c r="M43" s="100"/>
    </row>
    <row r="44" spans="1:13" ht="12.75">
      <c r="A44" s="123">
        <v>123.44</v>
      </c>
      <c r="B44" s="123">
        <v>126.49</v>
      </c>
      <c r="C44" s="7">
        <v>3.05</v>
      </c>
      <c r="E44" s="126" t="s">
        <v>103</v>
      </c>
      <c r="F44" s="127">
        <f t="shared" si="0"/>
        <v>96.06557377049182</v>
      </c>
      <c r="G44" s="126" t="s">
        <v>104</v>
      </c>
      <c r="H44" s="99">
        <f t="shared" si="1"/>
        <v>41.63934426229508</v>
      </c>
      <c r="I44" s="128"/>
      <c r="J44" s="128"/>
      <c r="K44" s="129" t="s">
        <v>100</v>
      </c>
      <c r="L44" s="130" t="s">
        <v>97</v>
      </c>
      <c r="M44" s="100"/>
    </row>
    <row r="45" spans="1:13" ht="12.75">
      <c r="A45" s="123">
        <v>126.49</v>
      </c>
      <c r="B45" s="123">
        <v>129.54</v>
      </c>
      <c r="C45" s="7">
        <v>3.05</v>
      </c>
      <c r="E45" s="126" t="s">
        <v>105</v>
      </c>
      <c r="F45" s="127">
        <f t="shared" si="0"/>
        <v>93.44262295081968</v>
      </c>
      <c r="G45" s="126" t="s">
        <v>106</v>
      </c>
      <c r="H45" s="99">
        <f t="shared" si="1"/>
        <v>80.32786885245903</v>
      </c>
      <c r="I45" s="128"/>
      <c r="J45" s="128"/>
      <c r="K45" s="129" t="s">
        <v>100</v>
      </c>
      <c r="L45" s="130" t="s">
        <v>97</v>
      </c>
      <c r="M45" s="100"/>
    </row>
    <row r="46" spans="1:13" ht="12.75">
      <c r="A46" s="123">
        <v>129.54</v>
      </c>
      <c r="B46" s="123">
        <v>132.59</v>
      </c>
      <c r="C46" s="7">
        <v>3.05</v>
      </c>
      <c r="E46" s="126" t="s">
        <v>107</v>
      </c>
      <c r="F46" s="127">
        <f t="shared" si="0"/>
        <v>95.73770491803279</v>
      </c>
      <c r="G46" s="126" t="s">
        <v>108</v>
      </c>
      <c r="H46" s="99">
        <f t="shared" si="1"/>
        <v>79.672131147541</v>
      </c>
      <c r="I46" s="128"/>
      <c r="J46" s="128"/>
      <c r="K46" s="129" t="s">
        <v>100</v>
      </c>
      <c r="L46" s="130" t="s">
        <v>97</v>
      </c>
      <c r="M46" s="100"/>
    </row>
    <row r="47" spans="1:13" ht="12.75">
      <c r="A47" s="123">
        <v>132.59</v>
      </c>
      <c r="B47" s="123">
        <v>135.64</v>
      </c>
      <c r="C47" s="7">
        <v>3.05</v>
      </c>
      <c r="E47" s="126" t="s">
        <v>109</v>
      </c>
      <c r="F47" s="127">
        <f t="shared" si="0"/>
        <v>96.72131147540985</v>
      </c>
      <c r="G47" s="126" t="s">
        <v>110</v>
      </c>
      <c r="H47" s="99">
        <f t="shared" si="1"/>
        <v>86.22950819672131</v>
      </c>
      <c r="I47" s="128"/>
      <c r="J47" s="128"/>
      <c r="K47" s="129" t="s">
        <v>100</v>
      </c>
      <c r="L47" s="130" t="s">
        <v>97</v>
      </c>
      <c r="M47" s="100"/>
    </row>
    <row r="48" spans="1:13" ht="12.75">
      <c r="A48" s="123">
        <v>135.64</v>
      </c>
      <c r="B48" s="123">
        <v>138.68</v>
      </c>
      <c r="C48" s="7">
        <v>3.04</v>
      </c>
      <c r="E48" s="126" t="s">
        <v>111</v>
      </c>
      <c r="F48" s="127">
        <f t="shared" si="0"/>
        <v>99.3421052631579</v>
      </c>
      <c r="G48" s="126" t="s">
        <v>112</v>
      </c>
      <c r="H48" s="99">
        <f t="shared" si="1"/>
        <v>89.47368421052632</v>
      </c>
      <c r="I48" s="128"/>
      <c r="J48" s="128"/>
      <c r="K48" s="129" t="s">
        <v>98</v>
      </c>
      <c r="L48" s="130" t="s">
        <v>97</v>
      </c>
      <c r="M48" s="100"/>
    </row>
    <row r="49" spans="1:13" ht="12.75">
      <c r="A49" s="123">
        <v>138.68</v>
      </c>
      <c r="B49" s="123">
        <v>141.73</v>
      </c>
      <c r="C49" s="7">
        <v>3.05</v>
      </c>
      <c r="E49" s="126" t="s">
        <v>113</v>
      </c>
      <c r="F49" s="127">
        <f t="shared" si="0"/>
        <v>96.39344262295081</v>
      </c>
      <c r="G49" s="126" t="s">
        <v>114</v>
      </c>
      <c r="H49" s="99">
        <f t="shared" si="1"/>
        <v>84.59016393442623</v>
      </c>
      <c r="I49" s="128"/>
      <c r="J49" s="128"/>
      <c r="K49" s="129" t="s">
        <v>98</v>
      </c>
      <c r="L49" s="130" t="s">
        <v>97</v>
      </c>
      <c r="M49" s="100"/>
    </row>
    <row r="50" spans="1:14" ht="75" customHeight="1">
      <c r="A50" s="58" t="s">
        <v>8</v>
      </c>
      <c r="B50" s="58" t="s">
        <v>9</v>
      </c>
      <c r="C50" s="58" t="s">
        <v>10</v>
      </c>
      <c r="D50" s="59"/>
      <c r="E50" s="65" t="s">
        <v>11</v>
      </c>
      <c r="F50" s="67" t="s">
        <v>36</v>
      </c>
      <c r="G50" s="58" t="s">
        <v>14</v>
      </c>
      <c r="H50" s="68" t="s">
        <v>37</v>
      </c>
      <c r="I50" s="59"/>
      <c r="J50" s="60" t="s">
        <v>21</v>
      </c>
      <c r="K50" s="61" t="s">
        <v>16</v>
      </c>
      <c r="L50" s="61" t="s">
        <v>15</v>
      </c>
      <c r="M50" s="59"/>
      <c r="N50" s="62" t="s">
        <v>26</v>
      </c>
    </row>
    <row r="51" spans="1:13" ht="12.75">
      <c r="A51" s="123">
        <v>141.73</v>
      </c>
      <c r="B51" s="123">
        <v>144.78</v>
      </c>
      <c r="C51" s="7">
        <v>3.05</v>
      </c>
      <c r="E51" s="126" t="s">
        <v>112</v>
      </c>
      <c r="F51" s="127">
        <f t="shared" si="0"/>
        <v>89.18032786885247</v>
      </c>
      <c r="G51" s="126" t="s">
        <v>115</v>
      </c>
      <c r="H51" s="99">
        <f t="shared" si="1"/>
        <v>80.65573770491804</v>
      </c>
      <c r="I51" s="128"/>
      <c r="J51" s="128"/>
      <c r="K51" s="129" t="s">
        <v>98</v>
      </c>
      <c r="L51" s="130" t="s">
        <v>97</v>
      </c>
      <c r="M51" s="100"/>
    </row>
    <row r="52" spans="1:13" ht="12.75">
      <c r="A52" s="123">
        <v>144.78</v>
      </c>
      <c r="B52" s="123">
        <v>147.82</v>
      </c>
      <c r="C52" s="7">
        <v>3.04</v>
      </c>
      <c r="E52" s="126" t="s">
        <v>116</v>
      </c>
      <c r="F52" s="127">
        <f t="shared" si="0"/>
        <v>95.72368421052632</v>
      </c>
      <c r="G52" s="126" t="s">
        <v>117</v>
      </c>
      <c r="H52" s="99">
        <f t="shared" si="1"/>
        <v>75.32894736842105</v>
      </c>
      <c r="I52" s="128"/>
      <c r="J52" s="128"/>
      <c r="K52" s="129" t="s">
        <v>98</v>
      </c>
      <c r="L52" s="130" t="s">
        <v>97</v>
      </c>
      <c r="M52" s="100"/>
    </row>
    <row r="53" spans="1:13" ht="12.75">
      <c r="A53" s="123">
        <v>147.82</v>
      </c>
      <c r="B53" s="123">
        <v>150.88</v>
      </c>
      <c r="C53" s="7">
        <v>3.06</v>
      </c>
      <c r="E53" s="126" t="s">
        <v>109</v>
      </c>
      <c r="F53" s="127">
        <f t="shared" si="0"/>
        <v>96.40522875816994</v>
      </c>
      <c r="G53" s="126" t="s">
        <v>118</v>
      </c>
      <c r="H53" s="99">
        <f t="shared" si="1"/>
        <v>71.89542483660131</v>
      </c>
      <c r="I53" s="128"/>
      <c r="J53" s="128"/>
      <c r="K53" s="129" t="s">
        <v>98</v>
      </c>
      <c r="L53" s="130" t="s">
        <v>97</v>
      </c>
      <c r="M53" s="100"/>
    </row>
    <row r="54" spans="1:13" ht="12.75">
      <c r="A54" s="123">
        <v>150.88</v>
      </c>
      <c r="B54" s="123">
        <v>153.92</v>
      </c>
      <c r="C54" s="7">
        <v>3.04</v>
      </c>
      <c r="E54" s="126" t="s">
        <v>119</v>
      </c>
      <c r="F54" s="127">
        <f t="shared" si="0"/>
        <v>94.73684210526315</v>
      </c>
      <c r="G54" s="126" t="s">
        <v>115</v>
      </c>
      <c r="H54" s="99">
        <f t="shared" si="1"/>
        <v>80.92105263157895</v>
      </c>
      <c r="I54" s="128"/>
      <c r="J54" s="128"/>
      <c r="K54" s="129" t="s">
        <v>98</v>
      </c>
      <c r="L54" s="130" t="s">
        <v>97</v>
      </c>
      <c r="M54" s="100"/>
    </row>
    <row r="55" spans="1:13" ht="12.75">
      <c r="A55" s="123">
        <v>153.92</v>
      </c>
      <c r="B55" s="123">
        <v>156.97</v>
      </c>
      <c r="C55" s="7">
        <v>3.05</v>
      </c>
      <c r="E55" s="126" t="s">
        <v>116</v>
      </c>
      <c r="F55" s="127">
        <f t="shared" si="0"/>
        <v>95.40983606557378</v>
      </c>
      <c r="G55" s="126" t="s">
        <v>120</v>
      </c>
      <c r="H55" s="99">
        <f t="shared" si="1"/>
        <v>81.9672131147541</v>
      </c>
      <c r="I55" s="128"/>
      <c r="J55" s="128"/>
      <c r="K55" s="129" t="s">
        <v>98</v>
      </c>
      <c r="L55" s="130" t="s">
        <v>99</v>
      </c>
      <c r="M55" s="100"/>
    </row>
    <row r="56" spans="1:13" ht="12.75">
      <c r="A56" s="123">
        <v>156.97</v>
      </c>
      <c r="B56" s="123">
        <v>160.02</v>
      </c>
      <c r="C56" s="7">
        <v>3.05</v>
      </c>
      <c r="E56" s="126" t="s">
        <v>121</v>
      </c>
      <c r="F56" s="127">
        <f t="shared" si="0"/>
        <v>95.08196721311477</v>
      </c>
      <c r="G56" s="126" t="s">
        <v>110</v>
      </c>
      <c r="H56" s="99">
        <f t="shared" si="1"/>
        <v>86.22950819672131</v>
      </c>
      <c r="I56" s="128"/>
      <c r="J56" s="128"/>
      <c r="K56" s="129" t="s">
        <v>98</v>
      </c>
      <c r="L56" s="130" t="s">
        <v>99</v>
      </c>
      <c r="M56" s="100"/>
    </row>
    <row r="57" spans="1:13" ht="12.75">
      <c r="A57" s="123">
        <v>160.02</v>
      </c>
      <c r="B57" s="123">
        <v>163.07</v>
      </c>
      <c r="C57" s="7">
        <v>3.05</v>
      </c>
      <c r="E57" s="126" t="s">
        <v>122</v>
      </c>
      <c r="F57" s="127">
        <f t="shared" si="0"/>
        <v>97.70491803278689</v>
      </c>
      <c r="G57" s="126" t="s">
        <v>123</v>
      </c>
      <c r="H57" s="99">
        <f t="shared" si="1"/>
        <v>83.9344262295082</v>
      </c>
      <c r="I57" s="128"/>
      <c r="J57" s="128"/>
      <c r="K57" s="129" t="s">
        <v>98</v>
      </c>
      <c r="L57" s="130" t="s">
        <v>97</v>
      </c>
      <c r="M57" s="100"/>
    </row>
    <row r="58" spans="1:13" ht="12.75">
      <c r="A58" s="123">
        <v>163.07</v>
      </c>
      <c r="B58" s="123">
        <v>166.12</v>
      </c>
      <c r="C58" s="7">
        <v>3.05</v>
      </c>
      <c r="E58" s="126" t="s">
        <v>124</v>
      </c>
      <c r="F58" s="127">
        <f t="shared" si="0"/>
        <v>99.34426229508196</v>
      </c>
      <c r="G58" s="126" t="s">
        <v>125</v>
      </c>
      <c r="H58" s="99">
        <f t="shared" si="1"/>
        <v>94.09836065573771</v>
      </c>
      <c r="I58" s="128"/>
      <c r="J58" s="128"/>
      <c r="K58" s="129" t="s">
        <v>98</v>
      </c>
      <c r="L58" s="130" t="s">
        <v>97</v>
      </c>
      <c r="M58" s="100"/>
    </row>
    <row r="59" spans="1:13" ht="12.75">
      <c r="A59" s="123">
        <v>166.12</v>
      </c>
      <c r="B59" s="123">
        <v>169.16</v>
      </c>
      <c r="C59" s="7">
        <v>3.04</v>
      </c>
      <c r="E59" s="126" t="s">
        <v>126</v>
      </c>
      <c r="F59" s="127">
        <f t="shared" si="0"/>
        <v>92.43421052631578</v>
      </c>
      <c r="G59" s="126" t="s">
        <v>127</v>
      </c>
      <c r="H59" s="99">
        <f t="shared" si="1"/>
        <v>87.82894736842105</v>
      </c>
      <c r="I59" s="128"/>
      <c r="J59" s="128"/>
      <c r="K59" s="129" t="s">
        <v>98</v>
      </c>
      <c r="L59" s="130" t="s">
        <v>97</v>
      </c>
      <c r="M59" s="100"/>
    </row>
    <row r="60" spans="1:13" ht="12.75">
      <c r="A60" s="123">
        <v>169.16</v>
      </c>
      <c r="B60" s="123">
        <v>172.21</v>
      </c>
      <c r="C60" s="7">
        <v>3.05</v>
      </c>
      <c r="E60" s="126" t="s">
        <v>105</v>
      </c>
      <c r="F60" s="127">
        <f t="shared" si="0"/>
        <v>93.44262295081968</v>
      </c>
      <c r="G60" s="126" t="s">
        <v>123</v>
      </c>
      <c r="H60" s="99">
        <f t="shared" si="1"/>
        <v>83.9344262295082</v>
      </c>
      <c r="I60" s="128"/>
      <c r="J60" s="128"/>
      <c r="K60" s="129" t="s">
        <v>98</v>
      </c>
      <c r="L60" s="130" t="s">
        <v>97</v>
      </c>
      <c r="M60" s="100"/>
    </row>
    <row r="61" spans="1:13" ht="12.75">
      <c r="A61" s="123">
        <v>172.21</v>
      </c>
      <c r="B61" s="123">
        <v>175.26</v>
      </c>
      <c r="C61" s="7">
        <v>3.05</v>
      </c>
      <c r="E61" s="126" t="s">
        <v>121</v>
      </c>
      <c r="F61" s="127">
        <f t="shared" si="0"/>
        <v>95.08196721311477</v>
      </c>
      <c r="G61" s="126" t="s">
        <v>128</v>
      </c>
      <c r="H61" s="99">
        <f t="shared" si="1"/>
        <v>91.47540983606558</v>
      </c>
      <c r="I61" s="128"/>
      <c r="J61" s="128"/>
      <c r="K61" s="129" t="s">
        <v>98</v>
      </c>
      <c r="L61" s="130" t="s">
        <v>97</v>
      </c>
      <c r="M61" s="100"/>
    </row>
    <row r="62" spans="1:13" ht="12.75">
      <c r="A62" s="123">
        <v>175.26</v>
      </c>
      <c r="B62" s="123">
        <v>178.31</v>
      </c>
      <c r="C62" s="7">
        <v>3.05</v>
      </c>
      <c r="E62" s="126" t="s">
        <v>129</v>
      </c>
      <c r="F62" s="127">
        <f t="shared" si="0"/>
        <v>93.11475409836065</v>
      </c>
      <c r="G62" s="126" t="s">
        <v>130</v>
      </c>
      <c r="H62" s="99">
        <f t="shared" si="1"/>
        <v>76.72131147540983</v>
      </c>
      <c r="I62" s="128"/>
      <c r="J62" s="128"/>
      <c r="K62" s="129" t="s">
        <v>98</v>
      </c>
      <c r="L62" s="130" t="s">
        <v>97</v>
      </c>
      <c r="M62" s="100"/>
    </row>
    <row r="63" spans="1:13" ht="12.75">
      <c r="A63" s="123">
        <v>178.31</v>
      </c>
      <c r="B63" s="123">
        <v>181.36</v>
      </c>
      <c r="C63" s="7">
        <v>3.05</v>
      </c>
      <c r="E63" s="126" t="s">
        <v>107</v>
      </c>
      <c r="F63" s="127">
        <f t="shared" si="0"/>
        <v>95.73770491803279</v>
      </c>
      <c r="G63" s="126" t="s">
        <v>131</v>
      </c>
      <c r="H63" s="99">
        <f t="shared" si="1"/>
        <v>70.49180327868852</v>
      </c>
      <c r="I63" s="128"/>
      <c r="J63" s="128"/>
      <c r="K63" s="129" t="s">
        <v>98</v>
      </c>
      <c r="L63" s="130" t="s">
        <v>99</v>
      </c>
      <c r="M63" s="100"/>
    </row>
    <row r="64" spans="1:13" ht="12.75">
      <c r="A64" s="123">
        <v>181.36</v>
      </c>
      <c r="B64" s="123">
        <v>184.4</v>
      </c>
      <c r="C64" s="7">
        <v>3.04</v>
      </c>
      <c r="E64" s="126" t="s">
        <v>113</v>
      </c>
      <c r="F64" s="127">
        <f t="shared" si="0"/>
        <v>96.71052631578947</v>
      </c>
      <c r="G64" s="126" t="s">
        <v>132</v>
      </c>
      <c r="H64" s="99">
        <f t="shared" si="1"/>
        <v>88.81578947368422</v>
      </c>
      <c r="I64" s="128"/>
      <c r="J64" s="128"/>
      <c r="K64" s="129" t="s">
        <v>98</v>
      </c>
      <c r="L64" s="130" t="s">
        <v>99</v>
      </c>
      <c r="M64" s="100"/>
    </row>
    <row r="65" spans="1:13" ht="12.75">
      <c r="A65" s="123">
        <v>184.4</v>
      </c>
      <c r="B65" s="123">
        <v>187.45</v>
      </c>
      <c r="C65" s="7">
        <v>3.05</v>
      </c>
      <c r="E65" s="126" t="s">
        <v>107</v>
      </c>
      <c r="F65" s="127">
        <f t="shared" si="0"/>
        <v>95.73770491803279</v>
      </c>
      <c r="G65" s="126" t="s">
        <v>133</v>
      </c>
      <c r="H65" s="99">
        <f t="shared" si="1"/>
        <v>78.68852459016394</v>
      </c>
      <c r="I65" s="128"/>
      <c r="J65" s="128"/>
      <c r="K65" s="129" t="s">
        <v>98</v>
      </c>
      <c r="L65" s="130" t="s">
        <v>97</v>
      </c>
      <c r="M65" s="100"/>
    </row>
    <row r="66" spans="1:13" ht="12.75">
      <c r="A66" s="123">
        <v>187.45</v>
      </c>
      <c r="B66" s="123">
        <v>190.5</v>
      </c>
      <c r="C66" s="7">
        <v>3.05</v>
      </c>
      <c r="E66" s="126" t="s">
        <v>134</v>
      </c>
      <c r="F66" s="127">
        <f t="shared" si="0"/>
        <v>97.04918032786885</v>
      </c>
      <c r="G66" s="126" t="s">
        <v>135</v>
      </c>
      <c r="H66" s="99">
        <f t="shared" si="1"/>
        <v>82.95081967213115</v>
      </c>
      <c r="I66" s="128"/>
      <c r="J66" s="128"/>
      <c r="K66" s="129" t="s">
        <v>98</v>
      </c>
      <c r="L66" s="130" t="s">
        <v>97</v>
      </c>
      <c r="M66" s="100"/>
    </row>
    <row r="67" spans="1:13" ht="12.75">
      <c r="A67" s="123">
        <v>190.5</v>
      </c>
      <c r="B67" s="7">
        <v>193.55</v>
      </c>
      <c r="C67" s="7">
        <v>3.05</v>
      </c>
      <c r="E67" s="126" t="s">
        <v>101</v>
      </c>
      <c r="F67" s="127">
        <f t="shared" si="0"/>
        <v>98.36065573770493</v>
      </c>
      <c r="G67" s="126" t="s">
        <v>136</v>
      </c>
      <c r="H67" s="99">
        <f t="shared" si="1"/>
        <v>90.49180327868852</v>
      </c>
      <c r="I67" s="128"/>
      <c r="J67" s="128"/>
      <c r="K67" s="129" t="s">
        <v>98</v>
      </c>
      <c r="L67" s="130" t="s">
        <v>97</v>
      </c>
      <c r="M67" s="100"/>
    </row>
    <row r="68" spans="1:13" ht="12.75">
      <c r="A68" s="7">
        <v>193.55</v>
      </c>
      <c r="B68" s="123">
        <v>196.6</v>
      </c>
      <c r="C68" s="7">
        <v>3.05</v>
      </c>
      <c r="E68" s="126" t="s">
        <v>116</v>
      </c>
      <c r="F68" s="127">
        <f t="shared" si="0"/>
        <v>95.40983606557378</v>
      </c>
      <c r="G68" s="126" t="s">
        <v>137</v>
      </c>
      <c r="H68" s="99">
        <f t="shared" si="1"/>
        <v>81.63934426229508</v>
      </c>
      <c r="I68" s="128"/>
      <c r="J68" s="128"/>
      <c r="K68" s="129" t="s">
        <v>98</v>
      </c>
      <c r="L68" s="130" t="s">
        <v>97</v>
      </c>
      <c r="M68" s="100"/>
    </row>
    <row r="69" spans="1:13" ht="12.75">
      <c r="A69" s="123">
        <v>196.6</v>
      </c>
      <c r="B69" s="123">
        <v>199.64</v>
      </c>
      <c r="C69" s="7">
        <v>3.04</v>
      </c>
      <c r="E69" s="126" t="s">
        <v>136</v>
      </c>
      <c r="F69" s="127">
        <f t="shared" si="0"/>
        <v>90.78947368421052</v>
      </c>
      <c r="G69" s="126" t="s">
        <v>106</v>
      </c>
      <c r="H69" s="99">
        <f t="shared" si="1"/>
        <v>80.5921052631579</v>
      </c>
      <c r="I69" s="128"/>
      <c r="J69" s="128"/>
      <c r="K69" s="129" t="s">
        <v>98</v>
      </c>
      <c r="L69" s="130" t="s">
        <v>97</v>
      </c>
      <c r="M69" s="100"/>
    </row>
    <row r="70" spans="1:13" ht="12.75">
      <c r="A70" s="123">
        <v>199.64</v>
      </c>
      <c r="B70" s="123">
        <v>202.69</v>
      </c>
      <c r="C70" s="7">
        <v>3.05</v>
      </c>
      <c r="E70" s="126" t="s">
        <v>125</v>
      </c>
      <c r="F70" s="127">
        <f t="shared" si="0"/>
        <v>94.09836065573771</v>
      </c>
      <c r="G70" s="126" t="s">
        <v>138</v>
      </c>
      <c r="H70" s="99">
        <f aca="true" t="shared" si="2" ref="H70:H76">G70/C70*100</f>
        <v>71.8032786885246</v>
      </c>
      <c r="I70" s="128"/>
      <c r="J70" s="128"/>
      <c r="K70" s="129" t="s">
        <v>100</v>
      </c>
      <c r="L70" s="130" t="s">
        <v>97</v>
      </c>
      <c r="M70" s="100"/>
    </row>
    <row r="71" spans="1:13" ht="12.75">
      <c r="A71" s="123">
        <v>202.69</v>
      </c>
      <c r="B71" s="123">
        <v>205.74</v>
      </c>
      <c r="C71" s="7">
        <v>3.05</v>
      </c>
      <c r="E71" s="126" t="s">
        <v>101</v>
      </c>
      <c r="F71" s="127">
        <f t="shared" si="0"/>
        <v>98.36065573770493</v>
      </c>
      <c r="G71" s="126" t="s">
        <v>139</v>
      </c>
      <c r="H71" s="99">
        <f t="shared" si="2"/>
        <v>67.8688524590164</v>
      </c>
      <c r="I71" s="128"/>
      <c r="J71" s="128"/>
      <c r="K71" s="129" t="s">
        <v>100</v>
      </c>
      <c r="L71" s="130" t="s">
        <v>97</v>
      </c>
      <c r="M71" s="100"/>
    </row>
    <row r="72" spans="1:13" ht="12.75">
      <c r="A72" s="123">
        <v>205.74</v>
      </c>
      <c r="B72" s="123">
        <v>208.79</v>
      </c>
      <c r="C72" s="7">
        <v>3.05</v>
      </c>
      <c r="E72" s="126" t="s">
        <v>140</v>
      </c>
      <c r="F72" s="127">
        <f t="shared" si="0"/>
        <v>90.81967213114754</v>
      </c>
      <c r="G72" s="126" t="s">
        <v>141</v>
      </c>
      <c r="H72" s="99">
        <f t="shared" si="2"/>
        <v>57.70491803278689</v>
      </c>
      <c r="I72" s="128"/>
      <c r="J72" s="128"/>
      <c r="K72" s="129" t="s">
        <v>100</v>
      </c>
      <c r="L72" s="130" t="s">
        <v>97</v>
      </c>
      <c r="M72" s="100"/>
    </row>
    <row r="73" spans="1:13" ht="12.75">
      <c r="A73" s="123">
        <v>208.79</v>
      </c>
      <c r="B73" s="123">
        <v>211.84</v>
      </c>
      <c r="C73" s="7">
        <v>3.05</v>
      </c>
      <c r="E73" s="126" t="s">
        <v>127</v>
      </c>
      <c r="F73" s="127">
        <f t="shared" si="0"/>
        <v>87.54098360655738</v>
      </c>
      <c r="G73" s="126" t="s">
        <v>131</v>
      </c>
      <c r="H73" s="99">
        <f t="shared" si="2"/>
        <v>70.49180327868852</v>
      </c>
      <c r="I73" s="128"/>
      <c r="J73" s="128"/>
      <c r="K73" s="129" t="s">
        <v>100</v>
      </c>
      <c r="L73" s="130" t="s">
        <v>99</v>
      </c>
      <c r="M73" s="100"/>
    </row>
    <row r="74" spans="1:13" ht="12.75">
      <c r="A74" s="123">
        <v>211.84</v>
      </c>
      <c r="B74" s="123">
        <v>214.88</v>
      </c>
      <c r="C74" s="7">
        <v>3.04</v>
      </c>
      <c r="E74" s="126" t="s">
        <v>116</v>
      </c>
      <c r="F74" s="127">
        <f t="shared" si="0"/>
        <v>95.72368421052632</v>
      </c>
      <c r="G74" s="126" t="s">
        <v>115</v>
      </c>
      <c r="H74" s="99">
        <f t="shared" si="2"/>
        <v>80.92105263157895</v>
      </c>
      <c r="I74" s="128"/>
      <c r="J74" s="128"/>
      <c r="K74" s="129" t="s">
        <v>100</v>
      </c>
      <c r="L74" s="130" t="s">
        <v>99</v>
      </c>
      <c r="M74" s="100"/>
    </row>
    <row r="75" spans="1:13" ht="12.75">
      <c r="A75" s="123">
        <v>214.88</v>
      </c>
      <c r="B75" s="123">
        <v>217.93</v>
      </c>
      <c r="C75" s="7">
        <v>3.05</v>
      </c>
      <c r="E75" s="126" t="s">
        <v>136</v>
      </c>
      <c r="F75" s="127">
        <f t="shared" si="0"/>
        <v>90.49180327868852</v>
      </c>
      <c r="G75" s="126" t="s">
        <v>142</v>
      </c>
      <c r="H75" s="99">
        <f t="shared" si="2"/>
        <v>79.01639344262296</v>
      </c>
      <c r="I75" s="128"/>
      <c r="J75" s="128"/>
      <c r="K75" s="129" t="s">
        <v>100</v>
      </c>
      <c r="L75" s="130" t="s">
        <v>97</v>
      </c>
      <c r="M75" s="100"/>
    </row>
    <row r="76" spans="1:13" ht="12.75">
      <c r="A76" s="123">
        <v>217.93</v>
      </c>
      <c r="B76" s="123">
        <v>220.98</v>
      </c>
      <c r="C76" s="7">
        <v>3.05</v>
      </c>
      <c r="E76" s="126" t="s">
        <v>105</v>
      </c>
      <c r="F76" s="127">
        <f t="shared" si="0"/>
        <v>93.44262295081968</v>
      </c>
      <c r="G76" s="126" t="s">
        <v>143</v>
      </c>
      <c r="H76" s="99">
        <f t="shared" si="2"/>
        <v>78.0327868852459</v>
      </c>
      <c r="I76" s="128"/>
      <c r="J76" s="128"/>
      <c r="K76" s="129" t="s">
        <v>100</v>
      </c>
      <c r="L76" s="130" t="s">
        <v>97</v>
      </c>
      <c r="M76" s="100"/>
    </row>
    <row r="77" spans="1:13" ht="12.75">
      <c r="A77" s="2" t="s">
        <v>144</v>
      </c>
      <c r="C77" s="8"/>
      <c r="E77" s="131"/>
      <c r="F77" s="132"/>
      <c r="G77" s="131"/>
      <c r="H77" s="127"/>
      <c r="I77" s="133"/>
      <c r="J77" s="133"/>
      <c r="K77" s="133"/>
      <c r="L77" s="130"/>
      <c r="M77" s="100"/>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11-02&amp;C&amp;"Arial,Bold"&amp;14GEOTECHNICAL LOG</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topLeftCell="A1">
      <selection activeCell="A1" sqref="A1:IV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27" t="s">
        <v>340</v>
      </c>
      <c r="B1" s="227"/>
      <c r="C1" s="227"/>
      <c r="D1" s="227"/>
      <c r="E1" s="227"/>
      <c r="F1" s="227"/>
      <c r="G1" s="227"/>
      <c r="H1" s="227"/>
      <c r="I1" s="227"/>
      <c r="J1" s="227"/>
      <c r="K1" s="227"/>
      <c r="L1" s="20"/>
    </row>
    <row r="2" spans="3:11" ht="3.75" customHeight="1">
      <c r="C2" s="16"/>
      <c r="D2" s="13"/>
      <c r="E2" s="14"/>
      <c r="F2" s="12"/>
      <c r="H2" s="12"/>
      <c r="J2" s="13"/>
      <c r="K2" s="14"/>
    </row>
    <row r="3" spans="1:11" ht="59.25" customHeight="1">
      <c r="A3" s="22" t="s">
        <v>19</v>
      </c>
      <c r="B3" s="44" t="s">
        <v>8</v>
      </c>
      <c r="C3" s="44" t="s">
        <v>9</v>
      </c>
      <c r="D3" s="18"/>
      <c r="E3" s="17" t="s">
        <v>34</v>
      </c>
      <c r="F3" s="19"/>
      <c r="G3" s="22" t="s">
        <v>19</v>
      </c>
      <c r="H3" s="44" t="s">
        <v>8</v>
      </c>
      <c r="I3" s="44" t="s">
        <v>9</v>
      </c>
      <c r="J3" s="18"/>
      <c r="K3" s="17" t="s">
        <v>34</v>
      </c>
    </row>
    <row r="4" ht="3.75" customHeight="1"/>
    <row r="5" spans="1:11" ht="25.5" customHeight="1">
      <c r="A5" s="99">
        <v>1</v>
      </c>
      <c r="B5" s="134">
        <v>4.57</v>
      </c>
      <c r="C5" s="134">
        <v>10.76</v>
      </c>
      <c r="D5" s="13"/>
      <c r="E5" s="135" t="s">
        <v>145</v>
      </c>
      <c r="F5" s="12"/>
      <c r="G5" s="99">
        <v>24</v>
      </c>
      <c r="H5" s="7">
        <v>125.13</v>
      </c>
      <c r="I5" s="7">
        <v>130.11</v>
      </c>
      <c r="J5" s="13"/>
      <c r="K5" s="9"/>
    </row>
    <row r="6" spans="1:11" ht="25.5" customHeight="1">
      <c r="A6" s="99">
        <v>2</v>
      </c>
      <c r="B6" s="134">
        <v>10.76</v>
      </c>
      <c r="C6" s="134">
        <v>16</v>
      </c>
      <c r="D6" s="13"/>
      <c r="E6" s="135" t="s">
        <v>145</v>
      </c>
      <c r="F6" s="12"/>
      <c r="G6" s="99">
        <v>25</v>
      </c>
      <c r="H6" s="7">
        <v>130.11</v>
      </c>
      <c r="I6" s="7">
        <v>134.62</v>
      </c>
      <c r="J6" s="13"/>
      <c r="K6" s="9"/>
    </row>
    <row r="7" spans="1:11" ht="25.5" customHeight="1">
      <c r="A7" s="99">
        <v>3</v>
      </c>
      <c r="B7" s="134">
        <v>16</v>
      </c>
      <c r="C7" s="134">
        <v>21.5</v>
      </c>
      <c r="D7" s="13"/>
      <c r="E7" s="135" t="s">
        <v>145</v>
      </c>
      <c r="F7" s="12"/>
      <c r="G7" s="99">
        <v>26</v>
      </c>
      <c r="H7" s="7">
        <v>134.62</v>
      </c>
      <c r="I7" s="7">
        <v>139.27</v>
      </c>
      <c r="J7" s="13"/>
      <c r="K7" s="9"/>
    </row>
    <row r="8" spans="1:11" ht="25.5" customHeight="1">
      <c r="A8" s="99">
        <v>4</v>
      </c>
      <c r="B8" s="134">
        <v>21.5</v>
      </c>
      <c r="C8" s="134">
        <v>27.13</v>
      </c>
      <c r="D8" s="13"/>
      <c r="E8" s="135" t="s">
        <v>145</v>
      </c>
      <c r="F8" s="12"/>
      <c r="G8" s="99">
        <v>27</v>
      </c>
      <c r="H8" s="7">
        <v>139.27</v>
      </c>
      <c r="I8" s="7">
        <v>144.48</v>
      </c>
      <c r="J8" s="13"/>
      <c r="K8" s="9"/>
    </row>
    <row r="9" spans="1:11" ht="25.5" customHeight="1">
      <c r="A9" s="99">
        <v>5</v>
      </c>
      <c r="B9" s="134">
        <v>27.13</v>
      </c>
      <c r="C9" s="134">
        <v>32.66</v>
      </c>
      <c r="D9" s="13"/>
      <c r="E9" s="135" t="s">
        <v>145</v>
      </c>
      <c r="F9" s="12"/>
      <c r="G9" s="99">
        <v>28</v>
      </c>
      <c r="H9" s="7">
        <v>144.48</v>
      </c>
      <c r="I9" s="7">
        <v>149.61</v>
      </c>
      <c r="J9" s="13"/>
      <c r="K9" s="9"/>
    </row>
    <row r="10" spans="1:11" ht="25.5" customHeight="1">
      <c r="A10" s="99">
        <v>6</v>
      </c>
      <c r="B10" s="134">
        <v>32.66</v>
      </c>
      <c r="C10" s="134">
        <v>38.24</v>
      </c>
      <c r="D10" s="13"/>
      <c r="E10" s="135" t="s">
        <v>145</v>
      </c>
      <c r="F10" s="12"/>
      <c r="G10" s="99">
        <v>29</v>
      </c>
      <c r="H10" s="7">
        <v>149.61</v>
      </c>
      <c r="I10" s="7">
        <v>154.58</v>
      </c>
      <c r="J10" s="13"/>
      <c r="K10" s="9"/>
    </row>
    <row r="11" spans="1:11" ht="25.5" customHeight="1">
      <c r="A11" s="99">
        <v>7</v>
      </c>
      <c r="B11" s="134">
        <v>38.24</v>
      </c>
      <c r="C11" s="134">
        <v>43.39</v>
      </c>
      <c r="D11" s="13"/>
      <c r="E11" s="135" t="s">
        <v>145</v>
      </c>
      <c r="F11" s="12"/>
      <c r="G11" s="99">
        <v>30</v>
      </c>
      <c r="H11" s="7">
        <v>154.58</v>
      </c>
      <c r="I11" s="7">
        <v>159.65</v>
      </c>
      <c r="J11" s="13"/>
      <c r="K11" s="9"/>
    </row>
    <row r="12" spans="1:11" ht="25.5" customHeight="1">
      <c r="A12" s="99">
        <v>8</v>
      </c>
      <c r="B12" s="134">
        <v>43.39</v>
      </c>
      <c r="C12" s="134">
        <v>49.94</v>
      </c>
      <c r="D12" s="13"/>
      <c r="E12" s="135" t="s">
        <v>145</v>
      </c>
      <c r="F12" s="12"/>
      <c r="G12" s="99">
        <v>31</v>
      </c>
      <c r="H12" s="7">
        <v>159.65</v>
      </c>
      <c r="I12" s="7">
        <v>164.98</v>
      </c>
      <c r="J12" s="13"/>
      <c r="K12" s="9"/>
    </row>
    <row r="13" spans="1:11" ht="25.5" customHeight="1">
      <c r="A13" s="99">
        <v>9</v>
      </c>
      <c r="B13" s="134">
        <v>49.94</v>
      </c>
      <c r="C13" s="134">
        <v>54.1</v>
      </c>
      <c r="D13" s="13"/>
      <c r="E13" s="135" t="s">
        <v>145</v>
      </c>
      <c r="F13" s="12"/>
      <c r="G13" s="99">
        <v>32</v>
      </c>
      <c r="H13" s="7">
        <v>164.98</v>
      </c>
      <c r="I13" s="7">
        <v>170.28</v>
      </c>
      <c r="J13" s="13"/>
      <c r="K13" s="9"/>
    </row>
    <row r="14" spans="1:11" ht="25.5" customHeight="1">
      <c r="A14" s="99">
        <v>10</v>
      </c>
      <c r="B14" s="134">
        <v>54.1</v>
      </c>
      <c r="C14" s="134">
        <v>58.88</v>
      </c>
      <c r="D14" s="13"/>
      <c r="E14" s="135" t="s">
        <v>145</v>
      </c>
      <c r="F14" s="12"/>
      <c r="G14" s="99">
        <v>33</v>
      </c>
      <c r="H14" s="7">
        <v>170.28</v>
      </c>
      <c r="I14" s="7">
        <v>175.37</v>
      </c>
      <c r="J14" s="13"/>
      <c r="K14" s="9"/>
    </row>
    <row r="15" spans="1:11" ht="25.5" customHeight="1">
      <c r="A15" s="99">
        <v>11</v>
      </c>
      <c r="B15" s="134">
        <v>58.88</v>
      </c>
      <c r="C15" s="134">
        <v>64.01</v>
      </c>
      <c r="D15" s="13"/>
      <c r="E15" s="135" t="s">
        <v>145</v>
      </c>
      <c r="F15" s="12"/>
      <c r="G15" s="99">
        <v>34</v>
      </c>
      <c r="H15" s="7">
        <v>175.37</v>
      </c>
      <c r="I15" s="7">
        <v>180.74</v>
      </c>
      <c r="J15" s="13"/>
      <c r="K15" s="9"/>
    </row>
    <row r="16" spans="1:11" ht="25.5" customHeight="1">
      <c r="A16" s="99">
        <v>12</v>
      </c>
      <c r="B16" s="134">
        <v>64.01</v>
      </c>
      <c r="C16" s="134">
        <v>69.76</v>
      </c>
      <c r="D16" s="13"/>
      <c r="E16" s="135" t="s">
        <v>145</v>
      </c>
      <c r="F16" s="12"/>
      <c r="G16" s="99">
        <v>35</v>
      </c>
      <c r="H16" s="7">
        <v>180.74</v>
      </c>
      <c r="I16" s="7">
        <v>186.07</v>
      </c>
      <c r="J16" s="13"/>
      <c r="K16" s="9"/>
    </row>
    <row r="17" spans="1:11" ht="25.5" customHeight="1">
      <c r="A17" s="99">
        <v>13</v>
      </c>
      <c r="B17" s="134">
        <v>69.76</v>
      </c>
      <c r="C17" s="134">
        <v>74.57</v>
      </c>
      <c r="D17" s="13"/>
      <c r="E17" s="9"/>
      <c r="F17" s="12"/>
      <c r="G17" s="99">
        <v>36</v>
      </c>
      <c r="H17" s="7">
        <v>186.07</v>
      </c>
      <c r="I17" s="7">
        <v>190.99</v>
      </c>
      <c r="J17" s="13"/>
      <c r="K17" s="9"/>
    </row>
    <row r="18" spans="1:11" ht="25.5" customHeight="1">
      <c r="A18" s="99">
        <v>14</v>
      </c>
      <c r="B18" s="134">
        <v>74.57</v>
      </c>
      <c r="C18" s="134">
        <v>79.43</v>
      </c>
      <c r="D18" s="13"/>
      <c r="E18" s="9"/>
      <c r="F18" s="12"/>
      <c r="G18" s="99">
        <v>37</v>
      </c>
      <c r="H18" s="7">
        <v>190.99</v>
      </c>
      <c r="I18" s="7">
        <v>196.2</v>
      </c>
      <c r="J18" s="13"/>
      <c r="K18" s="9"/>
    </row>
    <row r="19" spans="1:11" ht="25.5" customHeight="1">
      <c r="A19" s="99">
        <v>15</v>
      </c>
      <c r="B19" s="134">
        <v>79.43</v>
      </c>
      <c r="C19" s="134">
        <v>84.71</v>
      </c>
      <c r="D19" s="13"/>
      <c r="E19" s="9"/>
      <c r="F19" s="12"/>
      <c r="G19" s="99">
        <v>38</v>
      </c>
      <c r="H19" s="7">
        <v>196.2</v>
      </c>
      <c r="I19" s="7">
        <v>200.93</v>
      </c>
      <c r="J19" s="13"/>
      <c r="K19" s="9"/>
    </row>
    <row r="20" spans="1:11" ht="25.5" customHeight="1">
      <c r="A20" s="99">
        <v>16</v>
      </c>
      <c r="B20" s="134">
        <v>84.71</v>
      </c>
      <c r="C20" s="134">
        <v>89.92</v>
      </c>
      <c r="D20" s="13"/>
      <c r="E20" s="9"/>
      <c r="F20" s="12"/>
      <c r="G20" s="99">
        <v>39</v>
      </c>
      <c r="H20" s="7">
        <v>200.93</v>
      </c>
      <c r="I20" s="7">
        <v>205.95</v>
      </c>
      <c r="J20" s="13"/>
      <c r="K20" s="9"/>
    </row>
    <row r="21" spans="1:11" ht="25.5" customHeight="1">
      <c r="A21" s="99">
        <v>17</v>
      </c>
      <c r="B21" s="134">
        <v>89.92</v>
      </c>
      <c r="C21" s="134">
        <v>95.29</v>
      </c>
      <c r="D21" s="13"/>
      <c r="E21" s="9"/>
      <c r="F21" s="12"/>
      <c r="G21" s="99">
        <v>40</v>
      </c>
      <c r="H21" s="7">
        <v>205.95</v>
      </c>
      <c r="I21" s="7">
        <v>210.39</v>
      </c>
      <c r="J21" s="13"/>
      <c r="K21" s="9"/>
    </row>
    <row r="22" spans="1:11" ht="25.5" customHeight="1">
      <c r="A22" s="99">
        <v>18</v>
      </c>
      <c r="B22" s="134">
        <v>95.29</v>
      </c>
      <c r="C22" s="134">
        <v>100.4</v>
      </c>
      <c r="D22" s="13"/>
      <c r="E22" s="9"/>
      <c r="F22" s="12"/>
      <c r="G22" s="99">
        <v>41</v>
      </c>
      <c r="H22" s="7">
        <v>210.39</v>
      </c>
      <c r="I22" s="7">
        <v>215.4</v>
      </c>
      <c r="J22" s="13"/>
      <c r="K22" s="9"/>
    </row>
    <row r="23" spans="1:11" ht="25.5" customHeight="1">
      <c r="A23" s="99">
        <v>19</v>
      </c>
      <c r="B23" s="134">
        <v>100.4</v>
      </c>
      <c r="C23" s="7">
        <v>105.68</v>
      </c>
      <c r="D23" s="13"/>
      <c r="E23" s="9"/>
      <c r="F23" s="12"/>
      <c r="G23" s="99">
        <v>42</v>
      </c>
      <c r="H23" s="7">
        <v>215.4</v>
      </c>
      <c r="I23" s="7">
        <v>220.78</v>
      </c>
      <c r="J23" s="13"/>
      <c r="K23" s="9"/>
    </row>
    <row r="24" spans="1:11" ht="25.5" customHeight="1">
      <c r="A24" s="99">
        <v>20</v>
      </c>
      <c r="B24" s="7">
        <v>105.68</v>
      </c>
      <c r="C24" s="7">
        <v>111.25</v>
      </c>
      <c r="D24" s="13"/>
      <c r="E24" s="9"/>
      <c r="F24" s="12"/>
      <c r="G24" s="99">
        <v>43</v>
      </c>
      <c r="H24" s="7">
        <v>220.78</v>
      </c>
      <c r="I24" s="7">
        <v>220.98</v>
      </c>
      <c r="J24" s="13"/>
      <c r="K24" s="9"/>
    </row>
    <row r="25" spans="1:11" ht="25.5" customHeight="1">
      <c r="A25" s="99">
        <v>21</v>
      </c>
      <c r="B25" s="7">
        <v>111.25</v>
      </c>
      <c r="C25" s="7">
        <v>116.69</v>
      </c>
      <c r="D25" s="13"/>
      <c r="E25" s="9"/>
      <c r="F25" s="12"/>
      <c r="G25" s="101"/>
      <c r="H25" s="8" t="s">
        <v>144</v>
      </c>
      <c r="I25" s="8"/>
      <c r="J25" s="13"/>
      <c r="K25" s="9"/>
    </row>
    <row r="26" spans="1:11" ht="25.5" customHeight="1">
      <c r="A26" s="99">
        <v>22</v>
      </c>
      <c r="B26" s="7">
        <v>116.69</v>
      </c>
      <c r="C26" s="7">
        <v>120.4</v>
      </c>
      <c r="D26" s="13"/>
      <c r="E26" s="9"/>
      <c r="F26" s="12"/>
      <c r="G26" s="101"/>
      <c r="H26" s="8"/>
      <c r="I26" s="8"/>
      <c r="J26" s="13"/>
      <c r="K26" s="9"/>
    </row>
    <row r="27" spans="1:11" ht="25.5" customHeight="1">
      <c r="A27" s="99">
        <v>23</v>
      </c>
      <c r="B27" s="7">
        <v>120.4</v>
      </c>
      <c r="C27" s="7">
        <v>125.13</v>
      </c>
      <c r="D27" s="13"/>
      <c r="E27" s="9"/>
      <c r="F27" s="12"/>
      <c r="G27" s="101"/>
      <c r="H27" s="8"/>
      <c r="I27" s="8"/>
      <c r="J27" s="13"/>
      <c r="K27" s="9"/>
    </row>
  </sheetData>
  <sheetProtection/>
  <mergeCells count="1">
    <mergeCell ref="A1:K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7"/>
  <sheetViews>
    <sheetView view="pageLayout" workbookViewId="0" topLeftCell="A1">
      <selection activeCell="D15" sqref="D15"/>
    </sheetView>
  </sheetViews>
  <sheetFormatPr defaultColWidth="9.140625" defaultRowHeight="12.75"/>
  <cols>
    <col min="1" max="1" width="6.57421875" style="0" customWidth="1"/>
    <col min="2" max="2" width="13.7109375" style="0" customWidth="1"/>
    <col min="3" max="3" width="0.71875" style="0" customWidth="1"/>
    <col min="4" max="4" width="95.57421875" style="0" customWidth="1"/>
  </cols>
  <sheetData>
    <row r="3" spans="1:4" ht="30" customHeight="1">
      <c r="A3" s="228" t="s">
        <v>33</v>
      </c>
      <c r="B3" s="42" t="s">
        <v>13</v>
      </c>
      <c r="C3" s="25"/>
      <c r="D3" s="23" t="s">
        <v>32</v>
      </c>
    </row>
    <row r="4" ht="6.75" customHeight="1">
      <c r="A4" s="228"/>
    </row>
    <row r="5" spans="1:4" ht="24" customHeight="1">
      <c r="A5" s="228"/>
      <c r="B5" s="41">
        <v>39.5</v>
      </c>
      <c r="D5" s="102" t="s">
        <v>146</v>
      </c>
    </row>
    <row r="6" spans="1:4" ht="24" customHeight="1">
      <c r="A6" s="228"/>
      <c r="B6" s="41">
        <v>106.37</v>
      </c>
      <c r="D6" s="102" t="s">
        <v>147</v>
      </c>
    </row>
    <row r="7" spans="1:4" ht="24" customHeight="1">
      <c r="A7" s="228"/>
      <c r="B7" s="41">
        <v>122.42</v>
      </c>
      <c r="D7" s="102" t="s">
        <v>148</v>
      </c>
    </row>
    <row r="8" spans="1:4" ht="24" customHeight="1">
      <c r="A8" s="228"/>
      <c r="B8" s="41">
        <v>171.93</v>
      </c>
      <c r="D8" s="102" t="s">
        <v>149</v>
      </c>
    </row>
    <row r="9" spans="1:4" ht="24" customHeight="1">
      <c r="A9" s="228"/>
      <c r="B9" s="41">
        <v>196.26</v>
      </c>
      <c r="D9" s="40" t="s">
        <v>150</v>
      </c>
    </row>
    <row r="10" spans="1:4" ht="24" customHeight="1">
      <c r="A10" s="228"/>
      <c r="B10" s="41" t="s">
        <v>144</v>
      </c>
      <c r="D10" s="40"/>
    </row>
    <row r="11" ht="24" customHeight="1">
      <c r="A11" s="228"/>
    </row>
    <row r="12" ht="24" customHeight="1">
      <c r="A12" s="228"/>
    </row>
    <row r="13" ht="24" customHeight="1">
      <c r="A13" s="228"/>
    </row>
    <row r="14" ht="24" customHeight="1">
      <c r="A14" s="228"/>
    </row>
    <row r="15" ht="24" customHeight="1">
      <c r="A15" s="228"/>
    </row>
    <row r="16" ht="24" customHeight="1">
      <c r="A16" s="228"/>
    </row>
    <row r="17" ht="24" customHeight="1">
      <c r="A17" s="228"/>
    </row>
    <row r="18" ht="24" customHeight="1">
      <c r="A18" s="228"/>
    </row>
    <row r="19" ht="24" customHeight="1">
      <c r="A19" s="228"/>
    </row>
    <row r="20" ht="24" customHeight="1">
      <c r="A20" s="228"/>
    </row>
    <row r="21" ht="24" customHeight="1">
      <c r="A21" s="228"/>
    </row>
    <row r="22" ht="12.75">
      <c r="A22" s="45"/>
    </row>
    <row r="23" ht="12.75">
      <c r="A23" s="45"/>
    </row>
    <row r="24" ht="12.75">
      <c r="A24" s="45"/>
    </row>
    <row r="25" ht="12.75">
      <c r="A25" s="45"/>
    </row>
    <row r="26" ht="12.75">
      <c r="A26" s="45"/>
    </row>
    <row r="27" ht="12.75">
      <c r="A27" s="45"/>
    </row>
    <row r="28" ht="12.75">
      <c r="A28" s="45"/>
    </row>
    <row r="29" ht="12.75">
      <c r="A29" s="45"/>
    </row>
    <row r="30" ht="12.75">
      <c r="A30" s="45"/>
    </row>
    <row r="31" ht="12.75">
      <c r="A31" s="45"/>
    </row>
    <row r="32" ht="12.75">
      <c r="A32" s="45"/>
    </row>
    <row r="33" ht="12.75">
      <c r="A33" s="45"/>
    </row>
    <row r="34" ht="12.75">
      <c r="A34" s="45"/>
    </row>
    <row r="35" ht="12.75">
      <c r="A35" s="45"/>
    </row>
    <row r="36" ht="12.75">
      <c r="A36" s="45"/>
    </row>
    <row r="37" ht="12.75">
      <c r="A37" s="45"/>
    </row>
  </sheetData>
  <sheetProtection/>
  <mergeCells count="1">
    <mergeCell ref="A3:A2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88"/>
  <sheetViews>
    <sheetView tabSelected="1" zoomScaleSheetLayoutView="70" workbookViewId="0" topLeftCell="A70">
      <selection activeCell="J79" sqref="J79"/>
    </sheetView>
  </sheetViews>
  <sheetFormatPr defaultColWidth="9.140625" defaultRowHeight="12.75"/>
  <cols>
    <col min="1" max="1" width="4.57421875" style="0" customWidth="1"/>
    <col min="2" max="2" width="10.8515625" style="0" customWidth="1"/>
    <col min="3" max="3" width="0.71875" style="12" customWidth="1"/>
    <col min="4" max="4" width="11.28125" style="2" customWidth="1"/>
    <col min="5" max="5" width="11.140625" style="2" customWidth="1"/>
    <col min="6" max="6" width="0.71875" style="12" customWidth="1"/>
    <col min="7" max="7" width="9.28125" style="0" customWidth="1"/>
    <col min="8" max="8" width="9.00390625" style="0" customWidth="1"/>
    <col min="9" max="9" width="0.71875" style="12" customWidth="1"/>
    <col min="10" max="10" width="9.28125" style="2" customWidth="1"/>
    <col min="11" max="11" width="0.71875" style="12" customWidth="1"/>
    <col min="12" max="12" width="9.28125" style="0" customWidth="1"/>
    <col min="13" max="13" width="6.00390625" style="0" customWidth="1"/>
    <col min="14" max="14" width="0.71875" style="12" customWidth="1"/>
    <col min="15" max="15" width="95.8515625" style="0" customWidth="1"/>
    <col min="16" max="16" width="0.71875" style="12" customWidth="1"/>
    <col min="17" max="17" width="2.8515625" style="0" customWidth="1"/>
  </cols>
  <sheetData>
    <row r="1" spans="1:17" ht="15.75">
      <c r="A1" s="227" t="s">
        <v>337</v>
      </c>
      <c r="B1" s="227"/>
      <c r="C1" s="227"/>
      <c r="D1" s="227"/>
      <c r="E1" s="227"/>
      <c r="F1" s="227"/>
      <c r="G1" s="227"/>
      <c r="H1" s="227"/>
      <c r="I1" s="227"/>
      <c r="J1" s="227"/>
      <c r="K1" s="227"/>
      <c r="L1" s="227"/>
      <c r="M1" s="227"/>
      <c r="N1" s="227"/>
      <c r="O1" s="227"/>
      <c r="P1" s="227"/>
      <c r="Q1" s="227"/>
    </row>
    <row r="2" ht="3.75" customHeight="1">
      <c r="D2" s="3"/>
    </row>
    <row r="3" spans="1:17" ht="12" customHeight="1">
      <c r="A3" s="229" t="s">
        <v>31</v>
      </c>
      <c r="B3" s="237" t="s">
        <v>30</v>
      </c>
      <c r="C3" s="35"/>
      <c r="D3" s="239" t="s">
        <v>8</v>
      </c>
      <c r="E3" s="239" t="s">
        <v>9</v>
      </c>
      <c r="F3" s="35"/>
      <c r="G3" s="235" t="s">
        <v>23</v>
      </c>
      <c r="H3" s="235" t="s">
        <v>24</v>
      </c>
      <c r="I3" s="35"/>
      <c r="J3" s="241" t="s">
        <v>28</v>
      </c>
      <c r="K3" s="35"/>
      <c r="L3" s="172" t="s">
        <v>2</v>
      </c>
      <c r="M3" s="174"/>
      <c r="N3" s="35"/>
      <c r="O3" s="233" t="s">
        <v>26</v>
      </c>
      <c r="Q3" s="231" t="s">
        <v>20</v>
      </c>
    </row>
    <row r="4" spans="1:17" ht="53.25" customHeight="1">
      <c r="A4" s="230"/>
      <c r="B4" s="238"/>
      <c r="C4" s="21"/>
      <c r="D4" s="240"/>
      <c r="E4" s="240"/>
      <c r="F4" s="21"/>
      <c r="G4" s="236"/>
      <c r="H4" s="236"/>
      <c r="I4" s="21"/>
      <c r="J4" s="242"/>
      <c r="K4" s="21"/>
      <c r="L4" s="36" t="s">
        <v>4</v>
      </c>
      <c r="M4" s="37" t="s">
        <v>27</v>
      </c>
      <c r="N4" s="21"/>
      <c r="O4" s="234"/>
      <c r="P4" s="15"/>
      <c r="Q4" s="232"/>
    </row>
    <row r="5" ht="3.75" customHeight="1">
      <c r="A5" s="230"/>
    </row>
    <row r="6" spans="1:17" ht="19.5" customHeight="1">
      <c r="A6" s="230"/>
      <c r="B6" s="215" t="s">
        <v>196</v>
      </c>
      <c r="C6" s="32"/>
      <c r="D6" s="214">
        <v>18.97</v>
      </c>
      <c r="E6" s="216"/>
      <c r="F6" s="32"/>
      <c r="G6" s="214">
        <v>30</v>
      </c>
      <c r="H6" s="214"/>
      <c r="I6" s="32"/>
      <c r="J6" s="214"/>
      <c r="K6" s="32"/>
      <c r="L6" s="29"/>
      <c r="M6" s="30"/>
      <c r="N6" s="43"/>
      <c r="P6" s="32"/>
      <c r="Q6" s="46"/>
    </row>
    <row r="7" spans="1:17" ht="19.5" customHeight="1">
      <c r="A7" s="230"/>
      <c r="B7" s="212"/>
      <c r="C7" s="32"/>
      <c r="D7" s="214"/>
      <c r="E7" s="214"/>
      <c r="F7" s="32"/>
      <c r="G7" s="214"/>
      <c r="H7" s="214"/>
      <c r="I7" s="32"/>
      <c r="J7" s="214"/>
      <c r="K7" s="32"/>
      <c r="L7" s="103"/>
      <c r="M7" s="104"/>
      <c r="N7" s="43"/>
      <c r="O7" s="246" t="s">
        <v>197</v>
      </c>
      <c r="P7" s="32"/>
      <c r="Q7" s="46"/>
    </row>
    <row r="8" spans="1:17" ht="19.5" customHeight="1">
      <c r="A8" s="230"/>
      <c r="B8" s="215" t="s">
        <v>198</v>
      </c>
      <c r="C8" s="32"/>
      <c r="D8" s="214">
        <v>34.8</v>
      </c>
      <c r="E8" s="214"/>
      <c r="F8" s="32"/>
      <c r="G8" s="216">
        <v>30</v>
      </c>
      <c r="H8" s="214"/>
      <c r="I8" s="32"/>
      <c r="J8" s="214"/>
      <c r="K8" s="32"/>
      <c r="L8" s="29"/>
      <c r="M8" s="30"/>
      <c r="N8" s="43"/>
      <c r="P8" s="32"/>
      <c r="Q8" s="46"/>
    </row>
    <row r="9" spans="1:17" ht="19.5" customHeight="1">
      <c r="A9" s="230"/>
      <c r="B9" s="212"/>
      <c r="C9" s="32"/>
      <c r="D9" s="214"/>
      <c r="E9" s="214"/>
      <c r="F9" s="32"/>
      <c r="G9" s="214"/>
      <c r="H9" s="214"/>
      <c r="I9" s="32"/>
      <c r="J9" s="214"/>
      <c r="K9" s="32"/>
      <c r="L9" s="103"/>
      <c r="M9" s="104"/>
      <c r="N9" s="43"/>
      <c r="O9" s="246" t="s">
        <v>199</v>
      </c>
      <c r="P9" s="32"/>
      <c r="Q9" s="46"/>
    </row>
    <row r="10" spans="1:17" ht="19.5" customHeight="1">
      <c r="A10" s="230"/>
      <c r="B10" s="215" t="s">
        <v>159</v>
      </c>
      <c r="C10" s="32"/>
      <c r="D10" s="214">
        <v>35.9</v>
      </c>
      <c r="E10" s="214">
        <v>36.58</v>
      </c>
      <c r="F10" s="32"/>
      <c r="G10" s="214">
        <v>45</v>
      </c>
      <c r="H10" s="214"/>
      <c r="I10" s="32"/>
      <c r="J10" s="214"/>
      <c r="K10" s="32"/>
      <c r="L10" s="29"/>
      <c r="M10" s="30"/>
      <c r="N10" s="43"/>
      <c r="P10" s="32"/>
      <c r="Q10" s="46"/>
    </row>
    <row r="11" spans="1:17" ht="19.5" customHeight="1">
      <c r="A11" s="230"/>
      <c r="B11" s="212"/>
      <c r="C11" s="32"/>
      <c r="D11" s="214"/>
      <c r="E11" s="214"/>
      <c r="F11" s="32"/>
      <c r="G11" s="214"/>
      <c r="H11" s="214"/>
      <c r="I11" s="32"/>
      <c r="J11" s="214"/>
      <c r="K11" s="32"/>
      <c r="L11" s="103"/>
      <c r="M11" s="104"/>
      <c r="N11" s="43"/>
      <c r="O11" s="246" t="s">
        <v>200</v>
      </c>
      <c r="P11" s="32"/>
      <c r="Q11" s="46"/>
    </row>
    <row r="12" spans="1:17" ht="19.5" customHeight="1">
      <c r="A12" s="230"/>
      <c r="B12" s="215" t="s">
        <v>196</v>
      </c>
      <c r="C12" s="32"/>
      <c r="D12" s="214">
        <v>37.2</v>
      </c>
      <c r="E12" s="214"/>
      <c r="F12" s="32"/>
      <c r="G12" s="216" t="s">
        <v>201</v>
      </c>
      <c r="H12" s="214"/>
      <c r="I12" s="32"/>
      <c r="J12" s="214"/>
      <c r="K12" s="32"/>
      <c r="L12" s="29"/>
      <c r="M12" s="30"/>
      <c r="N12" s="43"/>
      <c r="P12" s="32"/>
      <c r="Q12" s="46"/>
    </row>
    <row r="13" spans="1:17" ht="19.5" customHeight="1">
      <c r="A13" s="230"/>
      <c r="B13" s="212"/>
      <c r="C13" s="32"/>
      <c r="D13" s="214"/>
      <c r="E13" s="214"/>
      <c r="F13" s="32"/>
      <c r="G13" s="214"/>
      <c r="H13" s="214"/>
      <c r="I13" s="32"/>
      <c r="J13" s="214"/>
      <c r="K13" s="32"/>
      <c r="L13" s="103"/>
      <c r="M13" s="104"/>
      <c r="N13" s="43"/>
      <c r="O13" s="246" t="s">
        <v>202</v>
      </c>
      <c r="P13" s="32"/>
      <c r="Q13" s="46"/>
    </row>
    <row r="14" spans="1:17" ht="19.5" customHeight="1">
      <c r="A14" s="230"/>
      <c r="B14" s="215" t="s">
        <v>169</v>
      </c>
      <c r="C14" s="32"/>
      <c r="D14" s="214">
        <v>40</v>
      </c>
      <c r="E14" s="214">
        <v>43</v>
      </c>
      <c r="F14" s="32"/>
      <c r="G14" s="243" t="s">
        <v>203</v>
      </c>
      <c r="H14" s="214"/>
      <c r="I14" s="32"/>
      <c r="J14" s="214"/>
      <c r="K14" s="32"/>
      <c r="L14" s="29"/>
      <c r="M14" s="30"/>
      <c r="N14" s="43"/>
      <c r="P14" s="32"/>
      <c r="Q14" s="46"/>
    </row>
    <row r="15" spans="1:17" ht="19.5" customHeight="1">
      <c r="A15" s="230"/>
      <c r="B15" s="212"/>
      <c r="C15" s="32"/>
      <c r="D15" s="214"/>
      <c r="E15" s="214"/>
      <c r="F15" s="32"/>
      <c r="G15" s="214"/>
      <c r="H15" s="214"/>
      <c r="I15" s="32"/>
      <c r="J15" s="214"/>
      <c r="K15" s="32"/>
      <c r="L15" s="103"/>
      <c r="M15" s="104"/>
      <c r="N15" s="43"/>
      <c r="O15" s="246" t="s">
        <v>204</v>
      </c>
      <c r="P15" s="32"/>
      <c r="Q15" s="46"/>
    </row>
    <row r="16" spans="1:17" ht="19.5" customHeight="1">
      <c r="A16" s="230"/>
      <c r="B16" s="215" t="s">
        <v>205</v>
      </c>
      <c r="C16" s="32"/>
      <c r="D16" s="214">
        <v>47</v>
      </c>
      <c r="E16" s="214"/>
      <c r="F16" s="32"/>
      <c r="G16" s="216">
        <v>45</v>
      </c>
      <c r="H16" s="214"/>
      <c r="I16" s="32"/>
      <c r="J16" s="214"/>
      <c r="K16" s="32"/>
      <c r="L16" s="29"/>
      <c r="M16" s="30"/>
      <c r="N16" s="43"/>
      <c r="P16" s="32"/>
      <c r="Q16" s="46"/>
    </row>
    <row r="17" spans="1:17" ht="19.5" customHeight="1">
      <c r="A17" s="230"/>
      <c r="B17" s="212"/>
      <c r="C17" s="32"/>
      <c r="D17" s="214"/>
      <c r="E17" s="214"/>
      <c r="F17" s="32"/>
      <c r="G17" s="214"/>
      <c r="H17" s="214"/>
      <c r="I17" s="32"/>
      <c r="J17" s="214"/>
      <c r="K17" s="32"/>
      <c r="L17" s="103"/>
      <c r="M17" s="104"/>
      <c r="N17" s="43"/>
      <c r="O17" s="246" t="s">
        <v>206</v>
      </c>
      <c r="P17" s="32"/>
      <c r="Q17" s="46"/>
    </row>
    <row r="18" spans="1:17" ht="19.5" customHeight="1">
      <c r="A18" s="230"/>
      <c r="B18" s="215" t="s">
        <v>205</v>
      </c>
      <c r="C18" s="32"/>
      <c r="D18" s="214">
        <v>53.5</v>
      </c>
      <c r="E18" s="214"/>
      <c r="F18" s="32"/>
      <c r="G18" s="214">
        <v>25</v>
      </c>
      <c r="H18" s="214"/>
      <c r="I18" s="32"/>
      <c r="J18" s="214"/>
      <c r="K18" s="32"/>
      <c r="L18" s="29"/>
      <c r="M18" s="30"/>
      <c r="N18" s="43"/>
      <c r="P18" s="32"/>
      <c r="Q18" s="46"/>
    </row>
    <row r="19" spans="1:17" ht="19.5" customHeight="1">
      <c r="A19" s="230"/>
      <c r="B19" s="212"/>
      <c r="C19" s="32"/>
      <c r="D19" s="214"/>
      <c r="E19" s="214"/>
      <c r="F19" s="32"/>
      <c r="G19" s="214"/>
      <c r="H19" s="214"/>
      <c r="I19" s="32"/>
      <c r="J19" s="214"/>
      <c r="K19" s="32"/>
      <c r="L19" s="103"/>
      <c r="M19" s="104"/>
      <c r="N19" s="43"/>
      <c r="O19" s="246" t="s">
        <v>207</v>
      </c>
      <c r="P19" s="32"/>
      <c r="Q19" s="46"/>
    </row>
    <row r="20" spans="1:17" ht="19.5" customHeight="1">
      <c r="A20" s="230"/>
      <c r="B20" s="215" t="s">
        <v>198</v>
      </c>
      <c r="C20" s="32"/>
      <c r="D20" s="214">
        <v>62.8</v>
      </c>
      <c r="E20" s="214"/>
      <c r="F20" s="32"/>
      <c r="G20" s="214">
        <v>55</v>
      </c>
      <c r="H20" s="214"/>
      <c r="I20" s="32"/>
      <c r="J20" s="214"/>
      <c r="K20" s="32"/>
      <c r="L20" s="29"/>
      <c r="M20" s="30"/>
      <c r="N20" s="43"/>
      <c r="P20" s="32"/>
      <c r="Q20" s="46"/>
    </row>
    <row r="21" spans="1:17" ht="19.5" customHeight="1">
      <c r="A21" s="230"/>
      <c r="B21" s="212"/>
      <c r="C21" s="32"/>
      <c r="D21" s="214"/>
      <c r="E21" s="214"/>
      <c r="F21" s="32"/>
      <c r="G21" s="214"/>
      <c r="H21" s="214"/>
      <c r="I21" s="32"/>
      <c r="J21" s="214"/>
      <c r="K21" s="32"/>
      <c r="L21" s="103"/>
      <c r="M21" s="104"/>
      <c r="N21" s="43"/>
      <c r="O21" s="246" t="s">
        <v>208</v>
      </c>
      <c r="P21" s="32"/>
      <c r="Q21" s="46"/>
    </row>
    <row r="22" spans="1:17" ht="19.5" customHeight="1">
      <c r="A22" s="230"/>
      <c r="B22" s="215" t="s">
        <v>198</v>
      </c>
      <c r="C22" s="32"/>
      <c r="D22" s="214">
        <v>72.74</v>
      </c>
      <c r="E22" s="214"/>
      <c r="F22" s="32"/>
      <c r="G22" s="214">
        <v>85</v>
      </c>
      <c r="H22" s="214"/>
      <c r="I22" s="32"/>
      <c r="J22" s="214"/>
      <c r="K22" s="32"/>
      <c r="L22" s="29"/>
      <c r="M22" s="30"/>
      <c r="N22" s="43"/>
      <c r="P22" s="32"/>
      <c r="Q22" s="46"/>
    </row>
    <row r="23" spans="1:17" ht="19.5" customHeight="1">
      <c r="A23" s="230"/>
      <c r="B23" s="212"/>
      <c r="C23" s="32"/>
      <c r="D23" s="214"/>
      <c r="E23" s="214"/>
      <c r="F23" s="32"/>
      <c r="G23" s="214"/>
      <c r="H23" s="214"/>
      <c r="I23" s="32"/>
      <c r="J23" s="214"/>
      <c r="K23" s="32"/>
      <c r="L23" s="103"/>
      <c r="M23" s="104"/>
      <c r="N23" s="43"/>
      <c r="O23" s="246" t="s">
        <v>209</v>
      </c>
      <c r="P23" s="32"/>
      <c r="Q23" s="46"/>
    </row>
    <row r="24" spans="1:17" ht="19.5" customHeight="1">
      <c r="A24" s="230"/>
      <c r="B24" s="215" t="s">
        <v>159</v>
      </c>
      <c r="C24" s="32"/>
      <c r="D24" s="214">
        <v>75.16</v>
      </c>
      <c r="E24" s="216"/>
      <c r="F24" s="32"/>
      <c r="G24" s="216">
        <v>55</v>
      </c>
      <c r="H24" s="214"/>
      <c r="I24" s="32"/>
      <c r="J24" s="214"/>
      <c r="K24" s="32"/>
      <c r="L24" s="29"/>
      <c r="M24" s="30"/>
      <c r="N24" s="43"/>
      <c r="P24" s="32"/>
      <c r="Q24" s="46"/>
    </row>
    <row r="25" spans="1:17" ht="19.5" customHeight="1">
      <c r="A25" s="230"/>
      <c r="B25" s="212"/>
      <c r="C25" s="32"/>
      <c r="D25" s="214"/>
      <c r="E25" s="214"/>
      <c r="F25" s="216"/>
      <c r="G25" s="214"/>
      <c r="H25" s="214"/>
      <c r="I25" s="32"/>
      <c r="J25" s="214"/>
      <c r="K25" s="32"/>
      <c r="L25" s="103"/>
      <c r="M25" s="104"/>
      <c r="N25" s="43"/>
      <c r="O25" s="246" t="s">
        <v>210</v>
      </c>
      <c r="P25" s="32"/>
      <c r="Q25" s="46"/>
    </row>
    <row r="26" spans="1:17" ht="19.5" customHeight="1">
      <c r="A26" s="230"/>
      <c r="B26" s="215" t="s">
        <v>196</v>
      </c>
      <c r="C26" s="32"/>
      <c r="D26" s="214">
        <v>76.32</v>
      </c>
      <c r="E26" s="214"/>
      <c r="F26" s="214"/>
      <c r="G26" s="214">
        <v>50</v>
      </c>
      <c r="H26" s="214"/>
      <c r="I26" s="32"/>
      <c r="J26" s="214"/>
      <c r="K26" s="32"/>
      <c r="L26" s="29"/>
      <c r="M26" s="30"/>
      <c r="N26" s="43"/>
      <c r="P26" s="32"/>
      <c r="Q26" s="46"/>
    </row>
    <row r="27" spans="1:17" ht="19.5" customHeight="1">
      <c r="A27" s="230"/>
      <c r="B27" s="212"/>
      <c r="C27" s="32"/>
      <c r="D27" s="214"/>
      <c r="E27" s="214"/>
      <c r="F27" s="32"/>
      <c r="G27" s="214"/>
      <c r="H27" s="214"/>
      <c r="I27" s="32"/>
      <c r="J27" s="214"/>
      <c r="K27" s="32"/>
      <c r="L27" s="103"/>
      <c r="M27" s="104"/>
      <c r="N27" s="43"/>
      <c r="O27" s="246" t="s">
        <v>211</v>
      </c>
      <c r="P27" s="32"/>
      <c r="Q27" s="46"/>
    </row>
    <row r="28" spans="1:17" ht="19.5" customHeight="1">
      <c r="A28" s="230"/>
      <c r="B28" s="215" t="s">
        <v>198</v>
      </c>
      <c r="C28" s="32"/>
      <c r="D28" s="214">
        <v>78.03</v>
      </c>
      <c r="E28" s="214"/>
      <c r="F28" s="32"/>
      <c r="G28" s="214">
        <v>55</v>
      </c>
      <c r="H28" s="214"/>
      <c r="I28" s="32"/>
      <c r="J28" s="214"/>
      <c r="K28" s="32"/>
      <c r="L28" s="29"/>
      <c r="M28" s="30"/>
      <c r="N28" s="43"/>
      <c r="P28" s="32"/>
      <c r="Q28" s="46"/>
    </row>
    <row r="29" spans="1:17" ht="19.5" customHeight="1">
      <c r="A29" s="230"/>
      <c r="B29" s="212"/>
      <c r="C29" s="32"/>
      <c r="D29" s="214"/>
      <c r="E29" s="214"/>
      <c r="F29" s="32"/>
      <c r="G29" s="214"/>
      <c r="H29" s="214"/>
      <c r="I29" s="32"/>
      <c r="J29" s="214"/>
      <c r="K29" s="32"/>
      <c r="L29" s="103"/>
      <c r="M29" s="104"/>
      <c r="N29" s="43"/>
      <c r="O29" s="246" t="s">
        <v>212</v>
      </c>
      <c r="P29" s="32"/>
      <c r="Q29" s="46"/>
    </row>
    <row r="30" spans="1:17" ht="19.5" customHeight="1">
      <c r="A30" s="230"/>
      <c r="B30" s="215" t="s">
        <v>198</v>
      </c>
      <c r="C30" s="32"/>
      <c r="D30" s="214">
        <v>80.51</v>
      </c>
      <c r="E30" s="214"/>
      <c r="F30" s="32"/>
      <c r="G30" s="214">
        <v>60</v>
      </c>
      <c r="H30" s="214"/>
      <c r="I30" s="32"/>
      <c r="J30" s="214"/>
      <c r="K30" s="32"/>
      <c r="L30" s="29"/>
      <c r="M30" s="30"/>
      <c r="N30" s="43"/>
      <c r="P30" s="32"/>
      <c r="Q30" s="46"/>
    </row>
    <row r="31" spans="1:17" ht="19.5" customHeight="1">
      <c r="A31" s="230"/>
      <c r="B31" s="212"/>
      <c r="C31" s="32"/>
      <c r="D31" s="214"/>
      <c r="E31" s="214"/>
      <c r="F31" s="32"/>
      <c r="G31" s="214"/>
      <c r="H31" s="214"/>
      <c r="I31" s="32"/>
      <c r="J31" s="214"/>
      <c r="K31" s="32"/>
      <c r="L31" s="103"/>
      <c r="M31" s="104"/>
      <c r="N31" s="43"/>
      <c r="O31" s="246" t="s">
        <v>213</v>
      </c>
      <c r="P31" s="32"/>
      <c r="Q31" s="46"/>
    </row>
    <row r="32" spans="1:17" ht="19.5" customHeight="1">
      <c r="A32" s="230"/>
      <c r="B32" s="115" t="s">
        <v>159</v>
      </c>
      <c r="C32" s="32"/>
      <c r="D32" s="116">
        <v>87.1</v>
      </c>
      <c r="E32" s="116"/>
      <c r="F32" s="32"/>
      <c r="G32" s="116">
        <v>60</v>
      </c>
      <c r="H32" s="116"/>
      <c r="I32" s="32"/>
      <c r="J32" s="116"/>
      <c r="K32" s="32"/>
      <c r="L32" s="33"/>
      <c r="M32" s="34"/>
      <c r="N32" s="43"/>
      <c r="O32" s="247" t="s">
        <v>214</v>
      </c>
      <c r="P32" s="32"/>
      <c r="Q32" s="46"/>
    </row>
    <row r="33" spans="2:17" ht="19.5" customHeight="1">
      <c r="B33" s="215" t="s">
        <v>198</v>
      </c>
      <c r="C33" s="32"/>
      <c r="D33" s="213">
        <v>87.76</v>
      </c>
      <c r="E33" s="213"/>
      <c r="F33" s="32"/>
      <c r="G33" s="214">
        <v>30</v>
      </c>
      <c r="H33" s="214"/>
      <c r="I33" s="32"/>
      <c r="J33" s="214"/>
      <c r="K33" s="32"/>
      <c r="L33" s="29"/>
      <c r="M33" s="30"/>
      <c r="N33" s="43"/>
      <c r="O33" s="246"/>
      <c r="P33" s="32"/>
      <c r="Q33" s="148"/>
    </row>
    <row r="34" spans="2:17" ht="19.5" customHeight="1">
      <c r="B34" s="212"/>
      <c r="C34" s="32"/>
      <c r="D34" s="213"/>
      <c r="E34" s="213"/>
      <c r="F34" s="32"/>
      <c r="G34" s="214"/>
      <c r="H34" s="214"/>
      <c r="I34" s="32"/>
      <c r="J34" s="214"/>
      <c r="K34" s="32"/>
      <c r="L34" s="103"/>
      <c r="M34" s="104"/>
      <c r="N34" s="43"/>
      <c r="O34" s="248" t="s">
        <v>333</v>
      </c>
      <c r="P34" s="32"/>
      <c r="Q34" s="148"/>
    </row>
    <row r="35" spans="2:17" ht="19.5" customHeight="1">
      <c r="B35" s="215" t="s">
        <v>196</v>
      </c>
      <c r="C35" s="32"/>
      <c r="D35" s="213">
        <v>87.8</v>
      </c>
      <c r="E35" s="213"/>
      <c r="F35" s="32"/>
      <c r="G35" s="216">
        <v>60</v>
      </c>
      <c r="H35" s="214"/>
      <c r="I35" s="32"/>
      <c r="J35" s="214"/>
      <c r="K35" s="32"/>
      <c r="L35" s="29"/>
      <c r="M35" s="30"/>
      <c r="N35" s="43"/>
      <c r="O35" s="246"/>
      <c r="P35" s="32"/>
      <c r="Q35" s="148"/>
    </row>
    <row r="36" spans="2:17" ht="19.5" customHeight="1">
      <c r="B36" s="212"/>
      <c r="C36" s="32"/>
      <c r="D36" s="213"/>
      <c r="E36" s="213"/>
      <c r="F36" s="32"/>
      <c r="G36" s="214"/>
      <c r="H36" s="214"/>
      <c r="I36" s="32"/>
      <c r="J36" s="214"/>
      <c r="K36" s="32"/>
      <c r="L36" s="103"/>
      <c r="M36" s="104"/>
      <c r="N36" s="43"/>
      <c r="O36" s="248" t="s">
        <v>216</v>
      </c>
      <c r="P36" s="32"/>
      <c r="Q36" s="148"/>
    </row>
    <row r="37" spans="2:17" ht="19.5" customHeight="1">
      <c r="B37" s="215" t="s">
        <v>196</v>
      </c>
      <c r="C37" s="32"/>
      <c r="D37" s="213">
        <v>93.26</v>
      </c>
      <c r="E37" s="213"/>
      <c r="F37" s="32"/>
      <c r="H37" s="214"/>
      <c r="I37" s="32"/>
      <c r="J37" s="214"/>
      <c r="K37" s="32"/>
      <c r="L37" s="29"/>
      <c r="M37" s="30"/>
      <c r="N37" s="43"/>
      <c r="O37" s="246"/>
      <c r="P37" s="32"/>
      <c r="Q37" s="148"/>
    </row>
    <row r="38" spans="2:17" ht="19.5" customHeight="1">
      <c r="B38" s="212"/>
      <c r="C38" s="32"/>
      <c r="D38" s="213"/>
      <c r="E38" s="213"/>
      <c r="F38" s="32"/>
      <c r="G38" s="1">
        <v>40</v>
      </c>
      <c r="H38" s="214"/>
      <c r="I38" s="32"/>
      <c r="J38" s="214"/>
      <c r="K38" s="32"/>
      <c r="L38" s="103"/>
      <c r="M38" s="104"/>
      <c r="N38" s="43"/>
      <c r="O38" s="248" t="s">
        <v>216</v>
      </c>
      <c r="P38" s="32"/>
      <c r="Q38" s="148"/>
    </row>
    <row r="39" spans="2:17" ht="19.5" customHeight="1">
      <c r="B39" s="152"/>
      <c r="C39" s="32"/>
      <c r="D39" s="150"/>
      <c r="E39" s="150"/>
      <c r="F39" s="32"/>
      <c r="G39" s="148"/>
      <c r="H39" s="148"/>
      <c r="I39" s="32"/>
      <c r="J39" s="148"/>
      <c r="K39" s="32"/>
      <c r="L39" s="29"/>
      <c r="M39" s="30"/>
      <c r="N39" s="43"/>
      <c r="O39" s="246"/>
      <c r="P39" s="32"/>
      <c r="Q39" s="148"/>
    </row>
    <row r="40" spans="2:17" ht="19.5" customHeight="1">
      <c r="B40" s="255"/>
      <c r="C40" s="11"/>
      <c r="D40" s="250"/>
      <c r="E40" s="250"/>
      <c r="F40" s="11"/>
      <c r="G40" s="11"/>
      <c r="H40" s="11"/>
      <c r="I40" s="11"/>
      <c r="J40" s="11"/>
      <c r="K40" s="11"/>
      <c r="L40" s="11"/>
      <c r="M40" s="11"/>
      <c r="N40" s="11"/>
      <c r="O40" s="256"/>
      <c r="P40" s="11"/>
      <c r="Q40" s="11"/>
    </row>
    <row r="41" spans="2:17" ht="19.5" customHeight="1">
      <c r="B41" s="255"/>
      <c r="C41" s="11"/>
      <c r="D41" s="250"/>
      <c r="E41" s="250"/>
      <c r="F41" s="11"/>
      <c r="G41" s="11"/>
      <c r="H41" s="11"/>
      <c r="I41" s="11"/>
      <c r="J41" s="11"/>
      <c r="K41" s="11"/>
      <c r="L41" s="11"/>
      <c r="M41" s="11"/>
      <c r="N41" s="11"/>
      <c r="O41" s="256"/>
      <c r="P41" s="11"/>
      <c r="Q41" s="11"/>
    </row>
    <row r="42" spans="1:17" ht="15.75">
      <c r="A42" s="227" t="s">
        <v>336</v>
      </c>
      <c r="B42" s="227"/>
      <c r="C42" s="227"/>
      <c r="D42" s="227"/>
      <c r="E42" s="227"/>
      <c r="F42" s="227"/>
      <c r="G42" s="227"/>
      <c r="H42" s="227"/>
      <c r="I42" s="227"/>
      <c r="J42" s="227"/>
      <c r="K42" s="227"/>
      <c r="L42" s="227"/>
      <c r="M42" s="227"/>
      <c r="N42" s="227"/>
      <c r="O42" s="227"/>
      <c r="P42" s="227"/>
      <c r="Q42" s="227"/>
    </row>
    <row r="43" spans="1:17" ht="12" customHeight="1">
      <c r="A43" s="153"/>
      <c r="B43" s="237" t="s">
        <v>30</v>
      </c>
      <c r="C43" s="35"/>
      <c r="D43" s="239" t="s">
        <v>8</v>
      </c>
      <c r="E43" s="239" t="s">
        <v>9</v>
      </c>
      <c r="F43" s="35"/>
      <c r="G43" s="235" t="s">
        <v>23</v>
      </c>
      <c r="H43" s="235" t="s">
        <v>24</v>
      </c>
      <c r="I43" s="35"/>
      <c r="J43" s="241" t="s">
        <v>28</v>
      </c>
      <c r="K43" s="35"/>
      <c r="L43" s="172" t="s">
        <v>2</v>
      </c>
      <c r="M43" s="174"/>
      <c r="N43" s="35"/>
      <c r="O43" s="233" t="s">
        <v>26</v>
      </c>
      <c r="Q43" s="231" t="s">
        <v>20</v>
      </c>
    </row>
    <row r="44" spans="1:17" ht="53.25" customHeight="1">
      <c r="A44" s="153"/>
      <c r="B44" s="238"/>
      <c r="C44" s="21"/>
      <c r="D44" s="240"/>
      <c r="E44" s="240"/>
      <c r="F44" s="21"/>
      <c r="G44" s="236"/>
      <c r="H44" s="236"/>
      <c r="I44" s="21"/>
      <c r="J44" s="242"/>
      <c r="K44" s="21"/>
      <c r="L44" s="36" t="s">
        <v>4</v>
      </c>
      <c r="M44" s="37" t="s">
        <v>27</v>
      </c>
      <c r="N44" s="21"/>
      <c r="O44" s="234"/>
      <c r="P44" s="15"/>
      <c r="Q44" s="232"/>
    </row>
    <row r="45" spans="2:17" ht="19.5" customHeight="1">
      <c r="B45" s="215" t="s">
        <v>196</v>
      </c>
      <c r="C45" s="32"/>
      <c r="D45" s="213">
        <v>95.35</v>
      </c>
      <c r="E45" s="213"/>
      <c r="F45" s="32"/>
      <c r="G45" s="214">
        <v>70</v>
      </c>
      <c r="H45" s="214"/>
      <c r="I45" s="32"/>
      <c r="J45" s="214"/>
      <c r="K45" s="32"/>
      <c r="L45" s="29"/>
      <c r="M45" s="30"/>
      <c r="N45" s="43"/>
      <c r="O45" s="246"/>
      <c r="P45" s="32"/>
      <c r="Q45" s="148"/>
    </row>
    <row r="46" spans="2:17" ht="19.5" customHeight="1">
      <c r="B46" s="212"/>
      <c r="C46" s="32"/>
      <c r="D46" s="213"/>
      <c r="E46" s="213"/>
      <c r="F46" s="32"/>
      <c r="G46" s="214"/>
      <c r="H46" s="214"/>
      <c r="I46" s="32"/>
      <c r="J46" s="214"/>
      <c r="K46" s="32"/>
      <c r="L46" s="103"/>
      <c r="M46" s="104"/>
      <c r="N46" s="43"/>
      <c r="O46" s="249" t="s">
        <v>217</v>
      </c>
      <c r="P46" s="32"/>
      <c r="Q46" s="148"/>
    </row>
    <row r="47" spans="2:17" ht="19.5" customHeight="1">
      <c r="B47" s="215" t="s">
        <v>196</v>
      </c>
      <c r="C47" s="32"/>
      <c r="D47" s="213">
        <v>95.47</v>
      </c>
      <c r="E47" s="213"/>
      <c r="F47" s="32"/>
      <c r="G47" s="216">
        <v>40</v>
      </c>
      <c r="H47" s="214"/>
      <c r="I47" s="32"/>
      <c r="J47" s="214"/>
      <c r="K47" s="32"/>
      <c r="L47" s="29"/>
      <c r="M47" s="30"/>
      <c r="N47" s="43"/>
      <c r="O47" s="246"/>
      <c r="P47" s="32"/>
      <c r="Q47" s="148"/>
    </row>
    <row r="48" spans="2:17" ht="19.5" customHeight="1">
      <c r="B48" s="212"/>
      <c r="C48" s="32"/>
      <c r="D48" s="213"/>
      <c r="E48" s="213"/>
      <c r="F48" s="32"/>
      <c r="G48" s="214"/>
      <c r="H48" s="214"/>
      <c r="I48" s="32"/>
      <c r="J48" s="214"/>
      <c r="K48" s="32"/>
      <c r="L48" s="103"/>
      <c r="M48" s="104"/>
      <c r="N48" s="43"/>
      <c r="O48" s="249" t="s">
        <v>218</v>
      </c>
      <c r="P48" s="32"/>
      <c r="Q48" s="148"/>
    </row>
    <row r="49" spans="2:17" ht="19.5" customHeight="1">
      <c r="B49" s="215" t="s">
        <v>334</v>
      </c>
      <c r="C49" s="32"/>
      <c r="D49" s="213">
        <v>95.9</v>
      </c>
      <c r="E49" s="213"/>
      <c r="F49" s="32"/>
      <c r="G49" s="214">
        <v>65</v>
      </c>
      <c r="H49" s="214"/>
      <c r="I49" s="32"/>
      <c r="J49" s="214"/>
      <c r="K49" s="32"/>
      <c r="L49" s="29"/>
      <c r="M49" s="30"/>
      <c r="N49" s="43"/>
      <c r="O49" s="246"/>
      <c r="P49" s="32"/>
      <c r="Q49" s="148"/>
    </row>
    <row r="50" spans="2:17" ht="19.5" customHeight="1">
      <c r="B50" s="212"/>
      <c r="C50" s="32"/>
      <c r="D50" s="213"/>
      <c r="E50" s="213"/>
      <c r="F50" s="32"/>
      <c r="G50" s="214"/>
      <c r="H50" s="214"/>
      <c r="I50" s="32"/>
      <c r="J50" s="214"/>
      <c r="K50" s="32"/>
      <c r="L50" s="103"/>
      <c r="M50" s="104"/>
      <c r="N50" s="43"/>
      <c r="O50" s="249" t="s">
        <v>219</v>
      </c>
      <c r="P50" s="32"/>
      <c r="Q50" s="148"/>
    </row>
    <row r="51" spans="2:17" ht="19.5" customHeight="1">
      <c r="B51" s="215" t="s">
        <v>220</v>
      </c>
      <c r="C51" s="32"/>
      <c r="D51" s="213"/>
      <c r="E51" s="213"/>
      <c r="F51" s="32"/>
      <c r="G51" s="214">
        <v>40</v>
      </c>
      <c r="H51" s="214"/>
      <c r="I51" s="32"/>
      <c r="J51" s="214"/>
      <c r="K51" s="32"/>
      <c r="L51" s="29"/>
      <c r="M51" s="30"/>
      <c r="N51" s="43"/>
      <c r="O51" s="246"/>
      <c r="P51" s="32"/>
      <c r="Q51" s="148"/>
    </row>
    <row r="52" spans="2:17" ht="19.5" customHeight="1">
      <c r="B52" s="212"/>
      <c r="C52" s="32"/>
      <c r="D52" s="213"/>
      <c r="E52" s="213"/>
      <c r="F52" s="32"/>
      <c r="G52" s="214"/>
      <c r="H52" s="214"/>
      <c r="I52" s="32"/>
      <c r="J52" s="214"/>
      <c r="K52" s="32"/>
      <c r="L52" s="103"/>
      <c r="M52" s="104"/>
      <c r="N52" s="43"/>
      <c r="O52" s="249" t="s">
        <v>221</v>
      </c>
      <c r="P52" s="32"/>
      <c r="Q52" s="148"/>
    </row>
    <row r="53" spans="2:17" ht="19.5" customHeight="1">
      <c r="B53" s="215" t="s">
        <v>159</v>
      </c>
      <c r="C53" s="32"/>
      <c r="D53" s="213">
        <v>100.12</v>
      </c>
      <c r="E53" s="213"/>
      <c r="F53" s="32"/>
      <c r="G53" s="214">
        <v>55</v>
      </c>
      <c r="H53" s="214"/>
      <c r="I53" s="32"/>
      <c r="J53" s="214"/>
      <c r="K53" s="32"/>
      <c r="L53" s="29"/>
      <c r="M53" s="30"/>
      <c r="N53" s="43"/>
      <c r="O53" s="246"/>
      <c r="P53" s="32"/>
      <c r="Q53" s="148"/>
    </row>
    <row r="54" spans="2:17" ht="19.5" customHeight="1">
      <c r="B54" s="212"/>
      <c r="C54" s="32"/>
      <c r="D54" s="213"/>
      <c r="E54" s="213"/>
      <c r="F54" s="32"/>
      <c r="G54" s="214"/>
      <c r="H54" s="214"/>
      <c r="I54" s="32"/>
      <c r="J54" s="214"/>
      <c r="K54" s="32"/>
      <c r="L54" s="103"/>
      <c r="M54" s="104"/>
      <c r="N54" s="43"/>
      <c r="O54" s="249" t="s">
        <v>222</v>
      </c>
      <c r="P54" s="32"/>
      <c r="Q54" s="148"/>
    </row>
    <row r="55" spans="2:17" ht="19.5" customHeight="1">
      <c r="B55" s="215" t="s">
        <v>196</v>
      </c>
      <c r="C55" s="32"/>
      <c r="D55" s="213">
        <v>102.07</v>
      </c>
      <c r="E55" s="245"/>
      <c r="F55" s="32"/>
      <c r="G55" s="216">
        <v>40</v>
      </c>
      <c r="H55" s="214"/>
      <c r="I55" s="32"/>
      <c r="J55" s="214"/>
      <c r="K55" s="32"/>
      <c r="L55" s="29"/>
      <c r="M55" s="30"/>
      <c r="N55" s="43"/>
      <c r="O55" s="246"/>
      <c r="P55" s="32"/>
      <c r="Q55" s="148"/>
    </row>
    <row r="56" spans="2:17" ht="19.5" customHeight="1">
      <c r="B56" s="212"/>
      <c r="C56" s="32"/>
      <c r="D56" s="213"/>
      <c r="E56" s="213"/>
      <c r="F56" s="216"/>
      <c r="G56" s="214"/>
      <c r="H56" s="214"/>
      <c r="I56" s="32"/>
      <c r="J56" s="214"/>
      <c r="K56" s="32"/>
      <c r="L56" s="103"/>
      <c r="M56" s="104"/>
      <c r="N56" s="43"/>
      <c r="O56" s="249" t="s">
        <v>223</v>
      </c>
      <c r="P56" s="32"/>
      <c r="Q56" s="148"/>
    </row>
    <row r="57" spans="2:17" ht="19.5" customHeight="1">
      <c r="B57" s="215" t="s">
        <v>159</v>
      </c>
      <c r="C57" s="32"/>
      <c r="D57" s="213">
        <v>107.1</v>
      </c>
      <c r="E57" s="213"/>
      <c r="F57" s="214"/>
      <c r="G57" s="214">
        <v>55</v>
      </c>
      <c r="H57" s="214"/>
      <c r="I57" s="32"/>
      <c r="J57" s="214"/>
      <c r="K57" s="32"/>
      <c r="L57" s="29"/>
      <c r="M57" s="30"/>
      <c r="N57" s="43"/>
      <c r="O57" s="252"/>
      <c r="P57" s="32"/>
      <c r="Q57" s="148"/>
    </row>
    <row r="58" spans="2:17" ht="19.5" customHeight="1">
      <c r="B58" s="212"/>
      <c r="C58" s="32"/>
      <c r="D58" s="213"/>
      <c r="E58" s="213"/>
      <c r="F58" s="32"/>
      <c r="G58" s="214"/>
      <c r="H58" s="214"/>
      <c r="I58" s="32"/>
      <c r="J58" s="214"/>
      <c r="K58" s="32"/>
      <c r="L58" s="103"/>
      <c r="M58" s="104"/>
      <c r="N58" s="43"/>
      <c r="O58" s="253" t="s">
        <v>219</v>
      </c>
      <c r="P58" s="32"/>
      <c r="Q58" s="148"/>
    </row>
    <row r="59" spans="2:17" ht="19.5" customHeight="1">
      <c r="B59" s="215"/>
      <c r="C59" s="32"/>
      <c r="D59" s="213">
        <v>124.15</v>
      </c>
      <c r="E59" s="213"/>
      <c r="F59" s="32"/>
      <c r="G59" s="214">
        <v>45</v>
      </c>
      <c r="H59" s="214"/>
      <c r="I59" s="32"/>
      <c r="J59" s="214"/>
      <c r="K59" s="32"/>
      <c r="L59" s="29"/>
      <c r="M59" s="30"/>
      <c r="N59" s="43"/>
      <c r="O59" s="252"/>
      <c r="P59" s="32"/>
      <c r="Q59" s="148"/>
    </row>
    <row r="60" spans="2:17" ht="19.5" customHeight="1">
      <c r="B60" s="212"/>
      <c r="C60" s="32"/>
      <c r="D60" s="213"/>
      <c r="E60" s="213"/>
      <c r="F60" s="32"/>
      <c r="G60" s="214"/>
      <c r="H60" s="214"/>
      <c r="I60" s="32"/>
      <c r="J60" s="214"/>
      <c r="K60" s="32"/>
      <c r="L60" s="103"/>
      <c r="M60" s="104"/>
      <c r="N60" s="43"/>
      <c r="O60" s="253" t="s">
        <v>215</v>
      </c>
      <c r="P60" s="32"/>
      <c r="Q60" s="148"/>
    </row>
    <row r="61" spans="2:17" ht="19.5" customHeight="1">
      <c r="B61" s="215"/>
      <c r="C61" s="32"/>
      <c r="D61" s="213">
        <v>124.5</v>
      </c>
      <c r="E61" s="213">
        <v>134</v>
      </c>
      <c r="F61" s="32"/>
      <c r="G61" s="216">
        <v>45</v>
      </c>
      <c r="H61" s="214"/>
      <c r="I61" s="32"/>
      <c r="J61" s="214"/>
      <c r="K61" s="32"/>
      <c r="L61" s="29"/>
      <c r="M61" s="30"/>
      <c r="N61" s="43"/>
      <c r="O61" s="252"/>
      <c r="P61" s="32"/>
      <c r="Q61" s="148"/>
    </row>
    <row r="62" spans="2:17" ht="19.5" customHeight="1">
      <c r="B62" s="212"/>
      <c r="C62" s="32"/>
      <c r="D62" s="213"/>
      <c r="E62" s="213"/>
      <c r="F62" s="32"/>
      <c r="G62" s="214"/>
      <c r="H62" s="214"/>
      <c r="I62" s="32"/>
      <c r="J62" s="214"/>
      <c r="K62" s="32"/>
      <c r="L62" s="103"/>
      <c r="M62" s="104"/>
      <c r="N62" s="43"/>
      <c r="O62" s="253" t="s">
        <v>219</v>
      </c>
      <c r="P62" s="32"/>
      <c r="Q62" s="148"/>
    </row>
    <row r="63" spans="2:17" ht="19.5" customHeight="1">
      <c r="B63" s="215"/>
      <c r="C63" s="32"/>
      <c r="D63" s="213">
        <v>134.7</v>
      </c>
      <c r="E63" s="213">
        <v>135.15</v>
      </c>
      <c r="F63" s="32"/>
      <c r="G63" s="216" t="s">
        <v>224</v>
      </c>
      <c r="H63" s="214"/>
      <c r="I63" s="32"/>
      <c r="J63" s="214"/>
      <c r="K63" s="32"/>
      <c r="L63" s="29"/>
      <c r="M63" s="30"/>
      <c r="N63" s="43"/>
      <c r="O63" s="252"/>
      <c r="P63" s="32"/>
      <c r="Q63" s="148"/>
    </row>
    <row r="64" spans="2:17" ht="19.5" customHeight="1">
      <c r="B64" s="212"/>
      <c r="C64" s="32"/>
      <c r="D64" s="213"/>
      <c r="E64" s="213"/>
      <c r="F64" s="32"/>
      <c r="G64" s="214"/>
      <c r="H64" s="214"/>
      <c r="I64" s="32"/>
      <c r="J64" s="214"/>
      <c r="K64" s="32"/>
      <c r="L64" s="103"/>
      <c r="M64" s="104"/>
      <c r="N64" s="43"/>
      <c r="O64" s="253" t="s">
        <v>225</v>
      </c>
      <c r="P64" s="32"/>
      <c r="Q64" s="148"/>
    </row>
    <row r="65" spans="2:17" ht="19.5" customHeight="1">
      <c r="B65" s="215"/>
      <c r="C65" s="32"/>
      <c r="D65" s="213">
        <v>147.9</v>
      </c>
      <c r="E65" s="213"/>
      <c r="F65" s="32"/>
      <c r="G65" s="214">
        <v>50</v>
      </c>
      <c r="H65" s="214"/>
      <c r="I65" s="32"/>
      <c r="J65" s="214"/>
      <c r="K65" s="32"/>
      <c r="L65" s="29"/>
      <c r="M65" s="30"/>
      <c r="N65" s="43"/>
      <c r="O65" s="252"/>
      <c r="P65" s="32"/>
      <c r="Q65" s="148"/>
    </row>
    <row r="66" spans="2:17" ht="19.5" customHeight="1">
      <c r="B66" s="212"/>
      <c r="C66" s="32"/>
      <c r="D66" s="213"/>
      <c r="E66" s="213"/>
      <c r="F66" s="32"/>
      <c r="G66" s="214"/>
      <c r="H66" s="214"/>
      <c r="I66" s="32"/>
      <c r="J66" s="214"/>
      <c r="K66" s="32"/>
      <c r="L66" s="103"/>
      <c r="M66" s="104"/>
      <c r="N66" s="43"/>
      <c r="O66" s="253" t="s">
        <v>226</v>
      </c>
      <c r="P66" s="32"/>
      <c r="Q66" s="148"/>
    </row>
    <row r="67" spans="2:17" ht="19.5" customHeight="1">
      <c r="B67" s="215"/>
      <c r="C67" s="32"/>
      <c r="D67" s="213">
        <v>148</v>
      </c>
      <c r="E67" s="213">
        <v>148.4</v>
      </c>
      <c r="F67" s="32"/>
      <c r="G67" s="243" t="s">
        <v>227</v>
      </c>
      <c r="H67" s="214"/>
      <c r="I67" s="32"/>
      <c r="J67" s="214"/>
      <c r="K67" s="32"/>
      <c r="L67" s="29"/>
      <c r="M67" s="30"/>
      <c r="N67" s="43"/>
      <c r="O67" s="252"/>
      <c r="P67" s="32"/>
      <c r="Q67" s="148"/>
    </row>
    <row r="68" spans="2:17" ht="19.5" customHeight="1">
      <c r="B68" s="212"/>
      <c r="C68" s="32"/>
      <c r="D68" s="213"/>
      <c r="E68" s="213"/>
      <c r="F68" s="32"/>
      <c r="G68" s="214"/>
      <c r="H68" s="214"/>
      <c r="I68" s="32"/>
      <c r="J68" s="214"/>
      <c r="K68" s="32"/>
      <c r="L68" s="103"/>
      <c r="M68" s="104"/>
      <c r="N68" s="43"/>
      <c r="O68" s="253" t="s">
        <v>228</v>
      </c>
      <c r="P68" s="32"/>
      <c r="Q68" s="148"/>
    </row>
    <row r="69" spans="2:17" ht="19.5" customHeight="1">
      <c r="B69" s="215"/>
      <c r="C69" s="32"/>
      <c r="D69" s="213">
        <v>154</v>
      </c>
      <c r="E69" s="213">
        <v>154.15</v>
      </c>
      <c r="F69" s="32"/>
      <c r="G69" s="216">
        <v>45</v>
      </c>
      <c r="H69" s="214"/>
      <c r="I69" s="32"/>
      <c r="J69" s="214"/>
      <c r="K69" s="32"/>
      <c r="L69" s="29"/>
      <c r="M69" s="30"/>
      <c r="N69" s="43"/>
      <c r="O69" s="252"/>
      <c r="P69" s="32"/>
      <c r="Q69" s="148"/>
    </row>
    <row r="70" spans="2:17" ht="19.5" customHeight="1">
      <c r="B70" s="212"/>
      <c r="C70" s="32"/>
      <c r="D70" s="213"/>
      <c r="E70" s="213"/>
      <c r="F70" s="32"/>
      <c r="G70" s="214"/>
      <c r="H70" s="214"/>
      <c r="I70" s="32"/>
      <c r="J70" s="214"/>
      <c r="K70" s="32"/>
      <c r="L70" s="103"/>
      <c r="M70" s="104"/>
      <c r="N70" s="43"/>
      <c r="O70" s="253" t="s">
        <v>225</v>
      </c>
      <c r="P70" s="32"/>
      <c r="Q70" s="148"/>
    </row>
    <row r="71" spans="2:17" ht="19.5" customHeight="1">
      <c r="B71" s="215"/>
      <c r="C71" s="32"/>
      <c r="D71" s="213">
        <v>169.2</v>
      </c>
      <c r="E71" s="213"/>
      <c r="F71" s="32"/>
      <c r="G71" s="214">
        <v>45</v>
      </c>
      <c r="H71" s="214"/>
      <c r="I71" s="32"/>
      <c r="J71" s="214"/>
      <c r="K71" s="32"/>
      <c r="L71" s="29"/>
      <c r="M71" s="30"/>
      <c r="N71" s="43"/>
      <c r="O71" s="252"/>
      <c r="P71" s="32"/>
      <c r="Q71" s="148"/>
    </row>
    <row r="72" spans="2:17" ht="19.5" customHeight="1">
      <c r="B72" s="212"/>
      <c r="C72" s="32"/>
      <c r="D72" s="213"/>
      <c r="E72" s="213"/>
      <c r="F72" s="32"/>
      <c r="G72" s="214"/>
      <c r="H72" s="214"/>
      <c r="I72" s="32"/>
      <c r="J72" s="214"/>
      <c r="K72" s="32"/>
      <c r="L72" s="103"/>
      <c r="M72" s="104"/>
      <c r="N72" s="43"/>
      <c r="O72" s="253" t="s">
        <v>229</v>
      </c>
      <c r="P72" s="32"/>
      <c r="Q72" s="148"/>
    </row>
    <row r="73" spans="2:17" ht="19.5" customHeight="1">
      <c r="B73" s="215"/>
      <c r="C73" s="32"/>
      <c r="D73" s="213">
        <v>170.05</v>
      </c>
      <c r="E73" s="213"/>
      <c r="F73" s="32"/>
      <c r="G73" s="214">
        <v>70</v>
      </c>
      <c r="H73" s="214"/>
      <c r="I73" s="32"/>
      <c r="J73" s="214"/>
      <c r="K73" s="32"/>
      <c r="L73" s="29"/>
      <c r="M73" s="30"/>
      <c r="N73" s="43"/>
      <c r="O73" s="252"/>
      <c r="P73" s="32"/>
      <c r="Q73" s="148"/>
    </row>
    <row r="74" spans="2:17" ht="19.5" customHeight="1">
      <c r="B74" s="212"/>
      <c r="C74" s="32"/>
      <c r="D74" s="213"/>
      <c r="E74" s="213"/>
      <c r="F74" s="32"/>
      <c r="G74" s="214"/>
      <c r="H74" s="214"/>
      <c r="I74" s="32"/>
      <c r="J74" s="214"/>
      <c r="K74" s="32"/>
      <c r="L74" s="103"/>
      <c r="M74" s="104"/>
      <c r="N74" s="43"/>
      <c r="O74" s="253" t="s">
        <v>230</v>
      </c>
      <c r="P74" s="32"/>
      <c r="Q74" s="148"/>
    </row>
    <row r="75" spans="2:17" ht="19.5" customHeight="1">
      <c r="B75" s="215"/>
      <c r="C75" s="32"/>
      <c r="D75" s="213">
        <v>170.28</v>
      </c>
      <c r="E75" s="213"/>
      <c r="F75" s="32"/>
      <c r="G75" s="214">
        <v>55</v>
      </c>
      <c r="H75" s="214"/>
      <c r="I75" s="32"/>
      <c r="J75" s="214"/>
      <c r="K75" s="32"/>
      <c r="L75" s="29"/>
      <c r="M75" s="30"/>
      <c r="N75" s="43"/>
      <c r="O75" s="252"/>
      <c r="P75" s="32"/>
      <c r="Q75" s="148"/>
    </row>
    <row r="76" spans="2:17" ht="19.5" customHeight="1">
      <c r="B76" s="212"/>
      <c r="C76" s="32"/>
      <c r="D76" s="213"/>
      <c r="E76" s="213"/>
      <c r="F76" s="32"/>
      <c r="G76" s="214"/>
      <c r="H76" s="214"/>
      <c r="I76" s="32"/>
      <c r="J76" s="214"/>
      <c r="K76" s="32"/>
      <c r="L76" s="103"/>
      <c r="M76" s="104"/>
      <c r="N76" s="43"/>
      <c r="O76" s="253" t="s">
        <v>231</v>
      </c>
      <c r="P76" s="32"/>
      <c r="Q76" s="148"/>
    </row>
    <row r="77" spans="2:17" ht="19.5" customHeight="1">
      <c r="B77" s="149"/>
      <c r="C77" s="32"/>
      <c r="D77" s="150"/>
      <c r="E77" s="150"/>
      <c r="F77" s="32"/>
      <c r="G77" s="148"/>
      <c r="H77" s="148"/>
      <c r="I77" s="32"/>
      <c r="J77" s="148"/>
      <c r="K77" s="32"/>
      <c r="L77" s="32"/>
      <c r="M77" s="251"/>
      <c r="N77" s="43"/>
      <c r="O77" s="253"/>
      <c r="P77" s="32"/>
      <c r="Q77" s="148"/>
    </row>
    <row r="78" spans="2:17" ht="19.5" customHeight="1">
      <c r="B78" s="244"/>
      <c r="C78" s="11"/>
      <c r="D78" s="250"/>
      <c r="E78" s="250"/>
      <c r="F78" s="11"/>
      <c r="G78" s="11"/>
      <c r="H78" s="11"/>
      <c r="I78" s="11"/>
      <c r="J78" s="11"/>
      <c r="K78" s="11"/>
      <c r="L78" s="11"/>
      <c r="M78" s="11"/>
      <c r="N78" s="11"/>
      <c r="O78" s="254"/>
      <c r="P78" s="11"/>
      <c r="Q78" s="11"/>
    </row>
    <row r="79" spans="2:17" ht="19.5" customHeight="1">
      <c r="B79" s="244"/>
      <c r="C79" s="11"/>
      <c r="D79" s="250"/>
      <c r="E79" s="250"/>
      <c r="F79" s="11"/>
      <c r="G79" s="11"/>
      <c r="H79" s="11"/>
      <c r="I79" s="11"/>
      <c r="J79" s="11"/>
      <c r="K79" s="11"/>
      <c r="L79" s="11"/>
      <c r="M79" s="11"/>
      <c r="N79" s="11"/>
      <c r="O79" s="254"/>
      <c r="P79" s="11"/>
      <c r="Q79" s="11"/>
    </row>
    <row r="80" spans="1:17" ht="15.75">
      <c r="A80" s="227" t="s">
        <v>335</v>
      </c>
      <c r="B80" s="227"/>
      <c r="C80" s="227"/>
      <c r="D80" s="227"/>
      <c r="E80" s="227"/>
      <c r="F80" s="227"/>
      <c r="G80" s="227"/>
      <c r="H80" s="227"/>
      <c r="I80" s="227"/>
      <c r="J80" s="227"/>
      <c r="K80" s="227"/>
      <c r="L80" s="227"/>
      <c r="M80" s="227"/>
      <c r="N80" s="227"/>
      <c r="O80" s="227"/>
      <c r="P80" s="227"/>
      <c r="Q80" s="227"/>
    </row>
    <row r="81" spans="1:17" ht="12" customHeight="1">
      <c r="A81" s="153"/>
      <c r="B81" s="237" t="s">
        <v>30</v>
      </c>
      <c r="C81" s="35"/>
      <c r="D81" s="239" t="s">
        <v>8</v>
      </c>
      <c r="E81" s="239" t="s">
        <v>9</v>
      </c>
      <c r="F81" s="35"/>
      <c r="G81" s="235" t="s">
        <v>23</v>
      </c>
      <c r="H81" s="235" t="s">
        <v>24</v>
      </c>
      <c r="I81" s="35"/>
      <c r="J81" s="241" t="s">
        <v>28</v>
      </c>
      <c r="K81" s="35"/>
      <c r="L81" s="172" t="s">
        <v>2</v>
      </c>
      <c r="M81" s="174"/>
      <c r="N81" s="35"/>
      <c r="O81" s="233" t="s">
        <v>26</v>
      </c>
      <c r="Q81" s="231" t="s">
        <v>20</v>
      </c>
    </row>
    <row r="82" spans="1:17" ht="53.25" customHeight="1">
      <c r="A82" s="153"/>
      <c r="B82" s="238"/>
      <c r="C82" s="21"/>
      <c r="D82" s="240"/>
      <c r="E82" s="240"/>
      <c r="F82" s="21"/>
      <c r="G82" s="236"/>
      <c r="H82" s="236"/>
      <c r="I82" s="21"/>
      <c r="J82" s="242"/>
      <c r="K82" s="21"/>
      <c r="L82" s="36" t="s">
        <v>4</v>
      </c>
      <c r="M82" s="37" t="s">
        <v>27</v>
      </c>
      <c r="N82" s="21"/>
      <c r="O82" s="234"/>
      <c r="P82" s="15"/>
      <c r="Q82" s="232"/>
    </row>
    <row r="83" spans="2:17" ht="19.5" customHeight="1">
      <c r="B83" s="149"/>
      <c r="C83" s="32"/>
      <c r="D83" s="150"/>
      <c r="E83" s="150"/>
      <c r="F83" s="32"/>
      <c r="G83" s="148"/>
      <c r="H83" s="148"/>
      <c r="I83" s="32"/>
      <c r="J83" s="148"/>
      <c r="K83" s="32"/>
      <c r="L83" s="103"/>
      <c r="M83" s="104"/>
      <c r="N83" s="43"/>
      <c r="O83" s="253" t="s">
        <v>232</v>
      </c>
      <c r="P83" s="32"/>
      <c r="Q83" s="148"/>
    </row>
    <row r="84" spans="2:17" ht="19.5" customHeight="1">
      <c r="B84" s="215"/>
      <c r="C84" s="32"/>
      <c r="D84" s="213">
        <v>188</v>
      </c>
      <c r="E84" s="213"/>
      <c r="F84" s="32"/>
      <c r="G84" s="214">
        <v>40</v>
      </c>
      <c r="H84" s="214"/>
      <c r="I84" s="32"/>
      <c r="J84" s="214"/>
      <c r="K84" s="32"/>
      <c r="L84" s="29"/>
      <c r="M84" s="30"/>
      <c r="N84" s="43"/>
      <c r="O84" s="252"/>
      <c r="P84" s="32"/>
      <c r="Q84" s="148"/>
    </row>
    <row r="85" spans="2:17" ht="19.5" customHeight="1">
      <c r="B85" s="212"/>
      <c r="C85" s="32"/>
      <c r="D85" s="213"/>
      <c r="E85" s="213"/>
      <c r="F85" s="32"/>
      <c r="G85" s="214"/>
      <c r="H85" s="214"/>
      <c r="I85" s="32"/>
      <c r="J85" s="214"/>
      <c r="K85" s="32"/>
      <c r="L85" s="103"/>
      <c r="M85" s="104"/>
      <c r="N85" s="43"/>
      <c r="O85" s="253" t="s">
        <v>233</v>
      </c>
      <c r="P85" s="32"/>
      <c r="Q85" s="148"/>
    </row>
    <row r="86" spans="2:17" ht="19.5" customHeight="1">
      <c r="B86" s="215"/>
      <c r="C86" s="32"/>
      <c r="D86" s="213">
        <v>196.8</v>
      </c>
      <c r="E86" s="213"/>
      <c r="F86" s="32"/>
      <c r="G86" s="214">
        <v>15</v>
      </c>
      <c r="H86" s="214"/>
      <c r="I86" s="32"/>
      <c r="J86" s="214"/>
      <c r="K86" s="32"/>
      <c r="L86" s="29"/>
      <c r="M86" s="30"/>
      <c r="N86" s="43"/>
      <c r="O86" s="252"/>
      <c r="P86" s="32"/>
      <c r="Q86" s="148"/>
    </row>
    <row r="87" spans="2:17" ht="19.5" customHeight="1">
      <c r="B87" s="212"/>
      <c r="C87" s="32"/>
      <c r="D87" s="213"/>
      <c r="E87" s="213"/>
      <c r="F87" s="32"/>
      <c r="G87" s="214"/>
      <c r="H87" s="214"/>
      <c r="I87" s="32"/>
      <c r="J87" s="214"/>
      <c r="K87" s="32"/>
      <c r="L87" s="103"/>
      <c r="M87" s="104"/>
      <c r="N87" s="43"/>
      <c r="O87" s="253" t="s">
        <v>234</v>
      </c>
      <c r="P87" s="32"/>
      <c r="Q87" s="148"/>
    </row>
    <row r="88" spans="2:17" ht="19.5" customHeight="1">
      <c r="B88" s="149"/>
      <c r="C88" s="32"/>
      <c r="D88" s="150">
        <v>204</v>
      </c>
      <c r="E88" s="150">
        <v>220</v>
      </c>
      <c r="F88" s="32"/>
      <c r="G88" s="151" t="s">
        <v>224</v>
      </c>
      <c r="H88" s="148"/>
      <c r="I88" s="32"/>
      <c r="J88" s="148"/>
      <c r="K88" s="32"/>
      <c r="L88" s="33"/>
      <c r="M88" s="34"/>
      <c r="N88" s="43"/>
      <c r="O88" s="253" t="s">
        <v>233</v>
      </c>
      <c r="P88" s="32"/>
      <c r="Q88" s="148"/>
    </row>
  </sheetData>
  <sheetProtection/>
  <mergeCells count="236">
    <mergeCell ref="A42:Q42"/>
    <mergeCell ref="B43:B44"/>
    <mergeCell ref="D43:D44"/>
    <mergeCell ref="E43:E44"/>
    <mergeCell ref="G43:G44"/>
    <mergeCell ref="H43:H44"/>
    <mergeCell ref="J43:J44"/>
    <mergeCell ref="L43:M43"/>
    <mergeCell ref="O43:O44"/>
    <mergeCell ref="Q43:Q44"/>
    <mergeCell ref="B86:B87"/>
    <mergeCell ref="D86:D87"/>
    <mergeCell ref="E86:E87"/>
    <mergeCell ref="G86:G87"/>
    <mergeCell ref="H86:H87"/>
    <mergeCell ref="J86:J87"/>
    <mergeCell ref="B84:B85"/>
    <mergeCell ref="D84:D85"/>
    <mergeCell ref="E84:E85"/>
    <mergeCell ref="G84:G85"/>
    <mergeCell ref="H84:H85"/>
    <mergeCell ref="J84:J85"/>
    <mergeCell ref="B75:B76"/>
    <mergeCell ref="D75:D76"/>
    <mergeCell ref="E75:E76"/>
    <mergeCell ref="G75:G76"/>
    <mergeCell ref="H75:H76"/>
    <mergeCell ref="J75:J76"/>
    <mergeCell ref="B73:B74"/>
    <mergeCell ref="D73:D74"/>
    <mergeCell ref="E73:E74"/>
    <mergeCell ref="G73:G74"/>
    <mergeCell ref="H73:H74"/>
    <mergeCell ref="J73:J74"/>
    <mergeCell ref="B71:B72"/>
    <mergeCell ref="D71:D72"/>
    <mergeCell ref="E71:E72"/>
    <mergeCell ref="G71:G72"/>
    <mergeCell ref="H71:H72"/>
    <mergeCell ref="J71:J72"/>
    <mergeCell ref="B69:B70"/>
    <mergeCell ref="D69:D70"/>
    <mergeCell ref="E69:E70"/>
    <mergeCell ref="G69:G70"/>
    <mergeCell ref="H69:H70"/>
    <mergeCell ref="J69:J70"/>
    <mergeCell ref="B67:B68"/>
    <mergeCell ref="D67:D68"/>
    <mergeCell ref="E67:E68"/>
    <mergeCell ref="G67:G68"/>
    <mergeCell ref="H67:H68"/>
    <mergeCell ref="J67:J68"/>
    <mergeCell ref="B65:B66"/>
    <mergeCell ref="D65:D66"/>
    <mergeCell ref="E65:E66"/>
    <mergeCell ref="G65:G66"/>
    <mergeCell ref="H65:H66"/>
    <mergeCell ref="J65:J66"/>
    <mergeCell ref="B63:B64"/>
    <mergeCell ref="D63:D64"/>
    <mergeCell ref="E63:E64"/>
    <mergeCell ref="G63:G64"/>
    <mergeCell ref="H63:H64"/>
    <mergeCell ref="J63:J64"/>
    <mergeCell ref="B61:B62"/>
    <mergeCell ref="D61:D62"/>
    <mergeCell ref="E61:E62"/>
    <mergeCell ref="G61:G62"/>
    <mergeCell ref="H61:H62"/>
    <mergeCell ref="J61:J62"/>
    <mergeCell ref="G57:G58"/>
    <mergeCell ref="H57:H58"/>
    <mergeCell ref="J57:J58"/>
    <mergeCell ref="B59:B60"/>
    <mergeCell ref="D59:D60"/>
    <mergeCell ref="E59:E60"/>
    <mergeCell ref="G59:G60"/>
    <mergeCell ref="H59:H60"/>
    <mergeCell ref="J59:J60"/>
    <mergeCell ref="B55:B56"/>
    <mergeCell ref="D55:D56"/>
    <mergeCell ref="E55:E56"/>
    <mergeCell ref="G55:G56"/>
    <mergeCell ref="H55:H56"/>
    <mergeCell ref="J55:J56"/>
    <mergeCell ref="F56:F57"/>
    <mergeCell ref="B57:B58"/>
    <mergeCell ref="D57:D58"/>
    <mergeCell ref="E57:E58"/>
    <mergeCell ref="B53:B54"/>
    <mergeCell ref="D53:D54"/>
    <mergeCell ref="E53:E54"/>
    <mergeCell ref="G53:G54"/>
    <mergeCell ref="H53:H54"/>
    <mergeCell ref="J53:J54"/>
    <mergeCell ref="B51:B52"/>
    <mergeCell ref="D51:D52"/>
    <mergeCell ref="E51:E52"/>
    <mergeCell ref="G51:G52"/>
    <mergeCell ref="H51:H52"/>
    <mergeCell ref="J51:J52"/>
    <mergeCell ref="B49:B50"/>
    <mergeCell ref="D49:D50"/>
    <mergeCell ref="E49:E50"/>
    <mergeCell ref="G49:G50"/>
    <mergeCell ref="H49:H50"/>
    <mergeCell ref="J49:J50"/>
    <mergeCell ref="B47:B48"/>
    <mergeCell ref="D47:D48"/>
    <mergeCell ref="E47:E48"/>
    <mergeCell ref="G47:G48"/>
    <mergeCell ref="H47:H48"/>
    <mergeCell ref="J47:J48"/>
    <mergeCell ref="B45:B46"/>
    <mergeCell ref="D45:D46"/>
    <mergeCell ref="E45:E46"/>
    <mergeCell ref="H45:H46"/>
    <mergeCell ref="J45:J46"/>
    <mergeCell ref="B81:B82"/>
    <mergeCell ref="D81:D82"/>
    <mergeCell ref="E81:E82"/>
    <mergeCell ref="G81:G82"/>
    <mergeCell ref="H81:H82"/>
    <mergeCell ref="J81:J82"/>
    <mergeCell ref="L81:M81"/>
    <mergeCell ref="O81:O82"/>
    <mergeCell ref="Q81:Q82"/>
    <mergeCell ref="A80:Q80"/>
    <mergeCell ref="B37:B38"/>
    <mergeCell ref="D37:D38"/>
    <mergeCell ref="E37:E38"/>
    <mergeCell ref="G45:G46"/>
    <mergeCell ref="H37:H38"/>
    <mergeCell ref="J37:J38"/>
    <mergeCell ref="B35:B36"/>
    <mergeCell ref="D35:D36"/>
    <mergeCell ref="E35:E36"/>
    <mergeCell ref="G35:G36"/>
    <mergeCell ref="H35:H36"/>
    <mergeCell ref="J35:J36"/>
    <mergeCell ref="B33:B34"/>
    <mergeCell ref="D33:D34"/>
    <mergeCell ref="E33:E34"/>
    <mergeCell ref="G33:G34"/>
    <mergeCell ref="H33:H34"/>
    <mergeCell ref="J33:J34"/>
    <mergeCell ref="B30:B31"/>
    <mergeCell ref="D30:D31"/>
    <mergeCell ref="E30:E31"/>
    <mergeCell ref="G30:G31"/>
    <mergeCell ref="H30:H31"/>
    <mergeCell ref="J30:J31"/>
    <mergeCell ref="G26:G27"/>
    <mergeCell ref="H26:H27"/>
    <mergeCell ref="J26:J27"/>
    <mergeCell ref="B28:B29"/>
    <mergeCell ref="D28:D29"/>
    <mergeCell ref="E28:E29"/>
    <mergeCell ref="G28:G29"/>
    <mergeCell ref="H28:H29"/>
    <mergeCell ref="J28:J29"/>
    <mergeCell ref="B24:B25"/>
    <mergeCell ref="D24:D25"/>
    <mergeCell ref="E24:E25"/>
    <mergeCell ref="G24:G25"/>
    <mergeCell ref="H24:H25"/>
    <mergeCell ref="J24:J25"/>
    <mergeCell ref="F25:F26"/>
    <mergeCell ref="B26:B27"/>
    <mergeCell ref="D26:D27"/>
    <mergeCell ref="E26:E27"/>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2"/>
    <mergeCell ref="Q3:Q4"/>
    <mergeCell ref="O3:O4"/>
    <mergeCell ref="H3:H4"/>
    <mergeCell ref="B3:B4"/>
    <mergeCell ref="D3:D4"/>
    <mergeCell ref="E3:E4"/>
    <mergeCell ref="G3:G4"/>
    <mergeCell ref="L3:M3"/>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2012-03-15T14:59:37Z</cp:lastPrinted>
  <dcterms:created xsi:type="dcterms:W3CDTF">2009-04-08T17:26:32Z</dcterms:created>
  <dcterms:modified xsi:type="dcterms:W3CDTF">2012-03-15T15:00:54Z</dcterms:modified>
  <cp:category/>
  <cp:version/>
  <cp:contentType/>
  <cp:contentStatus/>
</cp:coreProperties>
</file>