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9320" windowHeight="11700" activeTab="8"/>
  </bookViews>
  <sheets>
    <sheet name="Cover" sheetId="1" r:id="rId1"/>
    <sheet name="Tech" sheetId="2" r:id="rId2"/>
    <sheet name=" Mag" sheetId="3" r:id="rId3"/>
    <sheet name="Density" sheetId="4" r:id="rId4"/>
    <sheet name="Box" sheetId="5" r:id="rId5"/>
    <sheet name="Contact" sheetId="6" r:id="rId6"/>
    <sheet name="Geo" sheetId="7" r:id="rId7"/>
    <sheet name="Secondary Structure" sheetId="8" r:id="rId8"/>
    <sheet name="Sample" sheetId="9" r:id="rId9"/>
  </sheets>
  <definedNames>
    <definedName name="_xlnm.Print_Titles" localSheetId="6">'Geo'!$1:$4</definedName>
  </definedNames>
  <calcPr fullCalcOnLoad="1"/>
</workbook>
</file>

<file path=xl/sharedStrings.xml><?xml version="1.0" encoding="utf-8"?>
<sst xmlns="http://schemas.openxmlformats.org/spreadsheetml/2006/main" count="1016" uniqueCount="346">
  <si>
    <t>LITHOLOGY</t>
  </si>
  <si>
    <t>ALTERATION</t>
  </si>
  <si>
    <t>MINERALS</t>
  </si>
  <si>
    <t>INTERVAL</t>
  </si>
  <si>
    <t>Type</t>
  </si>
  <si>
    <t>Other</t>
  </si>
  <si>
    <t>Intensity</t>
  </si>
  <si>
    <t>Unit</t>
  </si>
  <si>
    <t>Texture</t>
  </si>
  <si>
    <t>From (m)</t>
  </si>
  <si>
    <t>To (m)</t>
  </si>
  <si>
    <t>Interval (m)</t>
  </si>
  <si>
    <t>Recovery (m)</t>
  </si>
  <si>
    <t>Comments</t>
  </si>
  <si>
    <t>Depth (m)</t>
  </si>
  <si>
    <t>Magnetic Susceptiblity</t>
  </si>
  <si>
    <t>Length (cm)</t>
  </si>
  <si>
    <t>Diameter (cm)</t>
  </si>
  <si>
    <t>RQD (m)</t>
  </si>
  <si>
    <t>Hardness</t>
  </si>
  <si>
    <t>Weathering</t>
  </si>
  <si>
    <t>Contractor:</t>
  </si>
  <si>
    <t>Drill:</t>
  </si>
  <si>
    <t>DENSITY LOG</t>
  </si>
  <si>
    <t>Box #</t>
  </si>
  <si>
    <t>%</t>
  </si>
  <si>
    <t>Py %</t>
  </si>
  <si>
    <t>Photo</t>
  </si>
  <si>
    <t>Weight in Water (g)</t>
  </si>
  <si>
    <t>Weight in Air (g)</t>
  </si>
  <si>
    <t>HCl Reactivity</t>
  </si>
  <si>
    <t>Rg %</t>
  </si>
  <si>
    <t>Om %</t>
  </si>
  <si>
    <t>Colour</t>
  </si>
  <si>
    <t>Attitude (TCA)</t>
  </si>
  <si>
    <t xml:space="preserve">Attitude (TRFE) </t>
  </si>
  <si>
    <t>Shade</t>
  </si>
  <si>
    <t>DESCRIPTION</t>
  </si>
  <si>
    <t>Conc. (%)</t>
  </si>
  <si>
    <t>Count</t>
  </si>
  <si>
    <t xml:space="preserve"> Type</t>
  </si>
  <si>
    <t>2° Structure Type</t>
  </si>
  <si>
    <t>SECONDARY STRUCTURE LOG</t>
  </si>
  <si>
    <t>Conc.</t>
  </si>
  <si>
    <t>Hole:__________________________                                     Date:__________________________                                  Page:______ of ______</t>
  </si>
  <si>
    <t xml:space="preserve"> DESCRIPTION</t>
  </si>
  <si>
    <t>CONTACT LOG</t>
  </si>
  <si>
    <t>Photo Taken</t>
  </si>
  <si>
    <t>Grain Size</t>
  </si>
  <si>
    <t>Recover (%)</t>
  </si>
  <si>
    <t>RQD (%)</t>
  </si>
  <si>
    <t>Grid East</t>
  </si>
  <si>
    <t>Grid North</t>
  </si>
  <si>
    <t>Easting</t>
  </si>
  <si>
    <t>Northing</t>
  </si>
  <si>
    <t>Elev. (m)</t>
  </si>
  <si>
    <t>ZONE:</t>
  </si>
  <si>
    <t>SECTION:</t>
  </si>
  <si>
    <t>HOLE:</t>
  </si>
  <si>
    <t>SURVEY</t>
  </si>
  <si>
    <t>CLAIM:</t>
  </si>
  <si>
    <t>Azimuth</t>
  </si>
  <si>
    <t>Dip</t>
  </si>
  <si>
    <t>Method</t>
  </si>
  <si>
    <t>Core size:</t>
  </si>
  <si>
    <t>Casing depth:</t>
  </si>
  <si>
    <t>Drilling dates:</t>
  </si>
  <si>
    <t>TARGET:</t>
  </si>
  <si>
    <t>Geology logged by:</t>
  </si>
  <si>
    <t>SUMMARY</t>
  </si>
  <si>
    <t>SAMPLES</t>
  </si>
  <si>
    <t>Interval</t>
  </si>
  <si>
    <t>Numbers:</t>
  </si>
  <si>
    <t>Total:</t>
  </si>
  <si>
    <t>Batch:</t>
  </si>
  <si>
    <t>Date Sent:</t>
  </si>
  <si>
    <t>Certificate:</t>
  </si>
  <si>
    <t>COMMENTS</t>
  </si>
  <si>
    <t>in/out</t>
  </si>
  <si>
    <t>W</t>
  </si>
  <si>
    <t>M</t>
  </si>
  <si>
    <t>H</t>
  </si>
  <si>
    <t>Sharp contact b/w siltstone and granular quartz sandstone with minor silica pebble conglomerate</t>
  </si>
  <si>
    <t>Gradational contact from quartz sandstone into siltstone grading into silicified/bleached dolostone</t>
  </si>
  <si>
    <t>G</t>
  </si>
  <si>
    <t>SLT</t>
  </si>
  <si>
    <t>FG</t>
  </si>
  <si>
    <t>MD</t>
  </si>
  <si>
    <t>GY</t>
  </si>
  <si>
    <t>FO</t>
  </si>
  <si>
    <t>OXI</t>
  </si>
  <si>
    <t>FR</t>
  </si>
  <si>
    <t>BD</t>
  </si>
  <si>
    <t>SST</t>
  </si>
  <si>
    <t>MG</t>
  </si>
  <si>
    <t>DK</t>
  </si>
  <si>
    <t>Gn?</t>
  </si>
  <si>
    <t>Dominant granular lithified sandstone with intermittant siltstone.  Disseminated FG silver mineral (Gn?) found throughout sandstone unit.  White dolomite veinlets ~0.5mm found locally throughout the unit, but excluded from siltstone.  Siltstone has elongated dark FG lenses parallel to the FO, which is defined by FG DK GY elongated clasts.</t>
  </si>
  <si>
    <t>DST</t>
  </si>
  <si>
    <t>LT</t>
  </si>
  <si>
    <t>SIL</t>
  </si>
  <si>
    <t>Sp</t>
  </si>
  <si>
    <t>BX</t>
  </si>
  <si>
    <t>BLE</t>
  </si>
  <si>
    <t>Py</t>
  </si>
  <si>
    <t>Gn</t>
  </si>
  <si>
    <t>D</t>
  </si>
  <si>
    <t>LST</t>
  </si>
  <si>
    <t>Dominantly medium grained LST with intermittent, moderately calcareous siltstone.  Local FO within the LST unit consisting of dark, fine grained bands.  Also pervasive Ca veinlets (~0.1mm to 0.8mm).  Siltstone has alternating beds of medium grey and dark grey and is pervasive throughout.  Calcareous veinlets run parallel to the bedding and runs along bedding planes.</t>
  </si>
  <si>
    <t>Sparry hydrothermal dolomite within dolostone unit, exhibiting rotation and transport textures.  Sp not found within the hydrothermal dolomite, but within voids and associated with FG DK grey material.  Vuggs infilled with Qz crystals.  Relict bedding present, but has been rotated and transported.  Pyrobitumen (?) present within sparry voids and vuggs.</t>
  </si>
  <si>
    <t>FG siltstone with a pervasive foliation comprising dark grey bands ~ 0.1-2mm with some hosting disseminated Py within alternating MD GY and DK GY beds.</t>
  </si>
  <si>
    <t>MST</t>
  </si>
  <si>
    <t>MU</t>
  </si>
  <si>
    <t xml:space="preserve">Dark grey, fine grained mudstone with calcite veinlets, which host Sp mineralization (honeycomb) veins which are approx. 0.1 - 1 cm.  Gn is associated with the Ca veins and Sp.  Wavey Veinlets/bands pervasive throughout suggest some deformation. </t>
  </si>
  <si>
    <t>FO+BD</t>
  </si>
  <si>
    <t>Siltstone unit, foliated with elongated black clasts and dark FG material</t>
  </si>
  <si>
    <t>VT</t>
  </si>
  <si>
    <t>Dolomite veinlets hosted in Qz sandstone unit</t>
  </si>
  <si>
    <t>Ca veinlets ~0.1-0.8mm hosted within LST</t>
  </si>
  <si>
    <t>Py and FG DK GY bands</t>
  </si>
  <si>
    <t>Thin MD to DK GY closely spaced (0.1 mm) bands within DST unit</t>
  </si>
  <si>
    <t>Ca veinlet ~0.2mm</t>
  </si>
  <si>
    <t>70--80</t>
  </si>
  <si>
    <t>Alternating dark grey FO (bedding) with FG pyrite blebs within dark grey layers</t>
  </si>
  <si>
    <t>Qz veinlet within bleached and silicified DST unit ~0.5mm</t>
  </si>
  <si>
    <t>Stylolites, Dark grey in color within bleached/silicified unit</t>
  </si>
  <si>
    <t>Fracture along bleached/silicified DST hosting honeycomb Sp</t>
  </si>
  <si>
    <t>Sp hosted within dolomite veinlet</t>
  </si>
  <si>
    <t>CN</t>
  </si>
  <si>
    <t>Contact b/w siltstone and bleached/silicified dolostone</t>
  </si>
  <si>
    <t>75--80</t>
  </si>
  <si>
    <t>Alternating DK GY and MD GY beds ~0.2mm-4cm</t>
  </si>
  <si>
    <t>Concentrated stylolites within bleached/silicified DST unit</t>
  </si>
  <si>
    <t>Sp and Gn hosted in Ca veinlet within mudstone unit</t>
  </si>
  <si>
    <t>Gy</t>
  </si>
  <si>
    <t>ASO</t>
  </si>
  <si>
    <t>Rg</t>
  </si>
  <si>
    <t xml:space="preserve">Sparry hydrothermal dolomite with few Qz veinlets hosting Sp and Gn within a DST unit.  This marks the beginning of Rg mineralization, which tends to concentrate along fracture faces and few within vugs.  These episodes of Rg minearlization tend to be accompanied with an ASO alteration.  Sp and Gn are more concentrated at the top of the section, and fades out at approximately 139.10m.  </t>
  </si>
  <si>
    <t>FT</t>
  </si>
  <si>
    <t>Fault zone comprising gouge and highly brecciated DST.  Brecciation is composed of hydrothermal dolomite with dark black elongate dolostone clasts ~2-4cm.  Minor ASO and Rg.</t>
  </si>
  <si>
    <t>Contact between bleached/weakly Silicified DST and sparry hydrothermal dolomite brecciated unit</t>
  </si>
  <si>
    <t>65-70</t>
  </si>
  <si>
    <t>Pervasive  dolomite veinlets</t>
  </si>
  <si>
    <t>60-70</t>
  </si>
  <si>
    <t>DST bedding (thinly bedded)</t>
  </si>
  <si>
    <t>Dolomite veinlets</t>
  </si>
  <si>
    <t>Sp within sparry hydrothermal dolomite (within void spaces between)</t>
  </si>
  <si>
    <t>Qz veinlet hosting Sp</t>
  </si>
  <si>
    <t>DST fracture hosting Rg</t>
  </si>
  <si>
    <t>Dolomite veinlet hosting Rg</t>
  </si>
  <si>
    <t>CBX</t>
  </si>
  <si>
    <t>Interval of highly crackle brecciated DST hosting Rg/ASO within Breccia.  Cross cuts dolomite veinlets leaving much of the interval with an ASO stain.</t>
  </si>
  <si>
    <t>Highly brecciated DST exhibiting Py seams (dissolution?) as well as hydrothermal brecciation. ~30% interval rubbly and interval exhibits episodic vugs and seams with void spaces.</t>
  </si>
  <si>
    <t xml:space="preserve">Clay and rubbly altered highly brecciated DST.  Rg mineralization subhedral to euhedral and ASO disseminated througout.  More competent intervals are defined by dark grey DST brecciated with sparry hydrothermal dolomite and a shatter type breccia with clasts comprising both relict DST clasts and dolomite xstals ~0.1-1 cm.  Sections with relatively darker DST associated with stylolites and dark crackle breccia.  This region appears more altered relative to the DST unit with less Rg within this section. </t>
  </si>
  <si>
    <t>DST thingly bedded</t>
  </si>
  <si>
    <t>Sparry hydrothermal dolomite veinlet bordered on one side by Py seam</t>
  </si>
  <si>
    <t>Sparry hydrothermal dolomite veinlet infilled with Rg</t>
  </si>
  <si>
    <t>Subparallel to bedding hosting ~5 mm Rg crystals (euhedral)</t>
  </si>
  <si>
    <t>Seam just before crackle brecciated infilled with Rg.  Seam hosting FG Py</t>
  </si>
  <si>
    <t>Bedding b/w more DK GY altered DST (clayish surfaces) and more MD GY DST which both host disseminated Rg</t>
  </si>
  <si>
    <t>Sparry hydrothermal veinlet</t>
  </si>
  <si>
    <t>50-60</t>
  </si>
  <si>
    <t>Qz veinlet hosting Rg</t>
  </si>
  <si>
    <t>"Zebra" like stripes of hydrothermal dolomite veinlets (~4mm)</t>
  </si>
  <si>
    <t>Orp</t>
  </si>
  <si>
    <t>Talc</t>
  </si>
  <si>
    <t>Sparry hydrothermal dolomite hosting Rg, orpiment? And ASO aswell as silver coated dolomite xstals (talc)</t>
  </si>
  <si>
    <t>MG-CG</t>
  </si>
  <si>
    <t>Highly fractured, and crackle brecciated bleached dolostone.  Oxidized fractures and breccia, which are dominantly calcareous with few dolomatized.  Vuggs also infilled with both calcareous and non-calcareous components and are mostly oxidized.</t>
  </si>
  <si>
    <t>Abundant dissolution textures (Dark black with rotated/transported dolostone clasts.  Crackle brecciated dolostone with hydrothermal dolomite.  Rg hosted within crackle breccia and within few hydrothermal dolomite veinlets.  Dissolution texture (stylolites) host Py and appear to cross cut crackle brecciated sections hosting Rg.</t>
  </si>
  <si>
    <t>Highly brecciated and highly altered DST.  Abundance of dissolution seams and vugs within DK GY altered DST.  Veinlets of hydrothermal dolomite cross cut and displaced along dissolution seams.</t>
  </si>
  <si>
    <t>Sparry hydrothermal dolomite brecciation (intermittent solution breccia's infilled dominantly with dolomite and dark material as well as few Rg subhedral to euhedral crystals.  Rg concentrates along fracture faces as well as ASO (and orpiment).  Some vugs have silver coating (talc?) over the dolomite xstals with some containing Rg xstals.  Unit appears to be going through more abundant alteration near the lower section of the unit.  Larger concentrations of vugs infilled with Dol which may comprise Rg xstals.  Few vugs infilled with Qz xstals</t>
  </si>
  <si>
    <t xml:space="preserve">Dominantly bleached and weakly siliceous DST.  Locally foliated, and hydrothermal dolomite brecciated DST with intermittant siltstone.  Foliation defined by FG DK GY thin bands with locally more abundant sections.  Siltstone units comprise dark fine grain bands with Py within these and disseminated throughout.  Local vuggy textures infilled with Sp (honeycomb) and black vitreous mineral (pyrobitument or black jack Sp?) aswell as Qz and minor amounts of dolomite crystals.  Sp also found within FG DK veinlets (some calcareous) within bleached unit.  Local pitted sections (~0.1x0.1mm) found within bleached unit and infilled with Ca.  Ca veinlets also present and minor FG disseminated trace Py.  Sparry hydrothermal dolomite rim relict dolostone clasts and also rims Sp with a border of FG DK (~0.01mm) seams seperating Sp and hydrothermal dolomite.  Unit becomes less siliceous towards the lower part of unit.     </t>
  </si>
  <si>
    <t>Sharp contact b/w siltstone and DST (CN angle = 55)</t>
  </si>
  <si>
    <t>Sharp contact b/w mudstone and DST (CN angle = 80)</t>
  </si>
  <si>
    <t>Sharp contact b/w mudstone and DST (CN angle = 70)</t>
  </si>
  <si>
    <t>Highly brecciated dolostone.  Sparry hydrothermal dolomite defines much of the brecciation, but also crackle breccia found locally throughout.  Intermittent siltstone.  Stylolites and vugs (filled with dominantly dolomite and few with Qz +pyrobitumen?) pervasive throughout the unit. Intermittent DST beds found throughout.  Qz veinlets tend to host Sp and Sp/Gn appears to overprint some of the hydrothermal dolomite.  Sp rims relict dolostone clasts and tends to avoid deposition within these clasts and preferentially deposits within hydrothermal dolomite.  Appears that Sp is coming in with a highly siliceous fluid as it is deposited within Qz veinlets.  Few veinlets ~1-2mm of Gn and Py.  Local sections of brecciation defined by Sp and Gn rimming relict DST clasts.  Subhedral to euhedral Rg is found dominantly along fracture faces accompanied by ASO alteration.  Rg is also found within thin (~0.1mm) crackle brecciated sections within DK GY DST.  Rg is hosted within dolomite/weakly calcareous veinlets and within the minor amounts of sparry hydrothermal dolomite brecciation.  Py disseminated throughout and along veins (FG).</t>
  </si>
  <si>
    <t>EOH</t>
  </si>
  <si>
    <t xml:space="preserve">Hydrothermal dolomite vein ~25 cm </t>
  </si>
  <si>
    <t>Stylolite b/w DST beds</t>
  </si>
  <si>
    <t>Hydrothermal dolomite vein ~ 25 cm within dolostone</t>
  </si>
  <si>
    <t>Duplicate</t>
  </si>
  <si>
    <t>Blank</t>
  </si>
  <si>
    <t>Standard (CND-ME-16)</t>
  </si>
  <si>
    <t>Standard (CDN-ME-6)</t>
  </si>
  <si>
    <t>Standard (CDN-ME-16)</t>
  </si>
  <si>
    <t>Standard (CDN-GS-4D)</t>
  </si>
  <si>
    <t>Standard (CDN-GS-8B)</t>
  </si>
  <si>
    <t>I079326</t>
  </si>
  <si>
    <t>I079327</t>
  </si>
  <si>
    <t>I079328</t>
  </si>
  <si>
    <t>I079329</t>
  </si>
  <si>
    <t>I079330</t>
  </si>
  <si>
    <t>I079331</t>
  </si>
  <si>
    <t>I079332</t>
  </si>
  <si>
    <t>I079333</t>
  </si>
  <si>
    <t>I079334</t>
  </si>
  <si>
    <t>I079335</t>
  </si>
  <si>
    <t>I079336</t>
  </si>
  <si>
    <t>I079337</t>
  </si>
  <si>
    <t>I079338</t>
  </si>
  <si>
    <t>I079339</t>
  </si>
  <si>
    <t>I079340</t>
  </si>
  <si>
    <t>I079341</t>
  </si>
  <si>
    <t>I079342</t>
  </si>
  <si>
    <t>I079343</t>
  </si>
  <si>
    <t>I079344</t>
  </si>
  <si>
    <t>I079345</t>
  </si>
  <si>
    <t>I079346</t>
  </si>
  <si>
    <t>I079347</t>
  </si>
  <si>
    <t>I079348</t>
  </si>
  <si>
    <t>I079349</t>
  </si>
  <si>
    <t>I079350</t>
  </si>
  <si>
    <t>I079351</t>
  </si>
  <si>
    <t>I079352</t>
  </si>
  <si>
    <t>I079353</t>
  </si>
  <si>
    <t>I079354</t>
  </si>
  <si>
    <t>I079355</t>
  </si>
  <si>
    <t>I079356</t>
  </si>
  <si>
    <t>I079357</t>
  </si>
  <si>
    <t>I079358</t>
  </si>
  <si>
    <t>I079359</t>
  </si>
  <si>
    <t>I079360</t>
  </si>
  <si>
    <t>I079361</t>
  </si>
  <si>
    <t>I079362</t>
  </si>
  <si>
    <t>I079363</t>
  </si>
  <si>
    <t>I079364</t>
  </si>
  <si>
    <t>I079365</t>
  </si>
  <si>
    <t>I079366</t>
  </si>
  <si>
    <t>I079367</t>
  </si>
  <si>
    <t>I079368</t>
  </si>
  <si>
    <t>I079369</t>
  </si>
  <si>
    <t>I079370</t>
  </si>
  <si>
    <t>I079371</t>
  </si>
  <si>
    <t>I079372</t>
  </si>
  <si>
    <t>I079373</t>
  </si>
  <si>
    <t>I079374</t>
  </si>
  <si>
    <t>I079375</t>
  </si>
  <si>
    <t>I079376</t>
  </si>
  <si>
    <t>I079377</t>
  </si>
  <si>
    <t>I079378</t>
  </si>
  <si>
    <t>I079379</t>
  </si>
  <si>
    <t>I079380</t>
  </si>
  <si>
    <t>I079381</t>
  </si>
  <si>
    <t>I079382</t>
  </si>
  <si>
    <t>I079383</t>
  </si>
  <si>
    <t>I079384</t>
  </si>
  <si>
    <t>I079385</t>
  </si>
  <si>
    <t>I079386</t>
  </si>
  <si>
    <t>I079387</t>
  </si>
  <si>
    <t>I079388</t>
  </si>
  <si>
    <t>I079389</t>
  </si>
  <si>
    <t>I079390</t>
  </si>
  <si>
    <t>I079391</t>
  </si>
  <si>
    <t>I079392</t>
  </si>
  <si>
    <t>I079393</t>
  </si>
  <si>
    <t>I079394</t>
  </si>
  <si>
    <t>I079395</t>
  </si>
  <si>
    <t>I079396</t>
  </si>
  <si>
    <t>I079397</t>
  </si>
  <si>
    <t>I079398</t>
  </si>
  <si>
    <t>I079399</t>
  </si>
  <si>
    <t>I079400</t>
  </si>
  <si>
    <t>I079401</t>
  </si>
  <si>
    <t>I079402</t>
  </si>
  <si>
    <t>I079403</t>
  </si>
  <si>
    <t>I079404</t>
  </si>
  <si>
    <t>I079405</t>
  </si>
  <si>
    <t>I079406</t>
  </si>
  <si>
    <t>I079407</t>
  </si>
  <si>
    <t>I079408</t>
  </si>
  <si>
    <t>I079409</t>
  </si>
  <si>
    <t>I079410</t>
  </si>
  <si>
    <t>I079411</t>
  </si>
  <si>
    <t>I079412</t>
  </si>
  <si>
    <t>I079413</t>
  </si>
  <si>
    <t>I079414</t>
  </si>
  <si>
    <t>I079415</t>
  </si>
  <si>
    <t>I079416</t>
  </si>
  <si>
    <t>I079417</t>
  </si>
  <si>
    <t>I079418</t>
  </si>
  <si>
    <t>I079419</t>
  </si>
  <si>
    <t>I079420</t>
  </si>
  <si>
    <t>I079421</t>
  </si>
  <si>
    <t>I079422</t>
  </si>
  <si>
    <t>I079423</t>
  </si>
  <si>
    <t>I079424</t>
  </si>
  <si>
    <t>I079425</t>
  </si>
  <si>
    <t>I079426</t>
  </si>
  <si>
    <t>I079427</t>
  </si>
  <si>
    <t>I079428</t>
  </si>
  <si>
    <t>I079429</t>
  </si>
  <si>
    <t>I079430</t>
  </si>
  <si>
    <t>I079431</t>
  </si>
  <si>
    <t>I079432</t>
  </si>
  <si>
    <t>I079433</t>
  </si>
  <si>
    <t>I079434</t>
  </si>
  <si>
    <t>I079435</t>
  </si>
  <si>
    <t>I079436</t>
  </si>
  <si>
    <t>I079437</t>
  </si>
  <si>
    <t>I079438</t>
  </si>
  <si>
    <t>I079439</t>
  </si>
  <si>
    <t>I079440</t>
  </si>
  <si>
    <t>I079441</t>
  </si>
  <si>
    <t>I079442</t>
  </si>
  <si>
    <t>I079443</t>
  </si>
  <si>
    <t>I079444</t>
  </si>
  <si>
    <t>Fine grained siltstone with intermittent DST.  Pervasive banding of alternating dark grey and medium grey siltstone (bedding?).  White to oxidized and weakly calcareous vienlets parallel to banding.  Fracture surfaces tend to be oxidized and higher intensity weathering near top of the hole where rubbly and clay alteration is locally significant.  Qz veinlets ~0.5 mm pervasive throughout cross-cutting the FO and white oxidized veinlets.  Dolomite veinlets present within the DST (~ 5 mm)</t>
  </si>
  <si>
    <t xml:space="preserve">Highly Brecciated (Solution brecciated = veins up to 10 cm) DST.  Brecciation comprises hydrothermal dolomite and vugs infilled with dolomite xstals and Qz.  Rg is mostly associated with Qz filled voids within the hydrothermal dolomite (Second fluid phase?).   </t>
  </si>
  <si>
    <t>-</t>
  </si>
  <si>
    <t>&lt;0.01</t>
  </si>
  <si>
    <t>&lt;5</t>
  </si>
  <si>
    <t>Recovery (%)</t>
  </si>
  <si>
    <t>Sample</t>
  </si>
  <si>
    <t>Batch</t>
  </si>
  <si>
    <t>Au (g/t)</t>
  </si>
  <si>
    <t>As (ppm)</t>
  </si>
  <si>
    <t>Tl (ppm)</t>
  </si>
  <si>
    <t>Pb (ppm)</t>
  </si>
  <si>
    <t>Zn (ppm)</t>
  </si>
  <si>
    <t>C11-02</t>
  </si>
  <si>
    <t>NTW</t>
  </si>
  <si>
    <t>Beaudoin</t>
  </si>
  <si>
    <t>A. Mitchell</t>
  </si>
  <si>
    <t>Compass</t>
  </si>
  <si>
    <t>I079326 to I079444</t>
  </si>
  <si>
    <t>3, 4, 5, 6</t>
  </si>
  <si>
    <t>Fine grained siltstone with intermittent DST</t>
  </si>
  <si>
    <t>Dominant sandstone with intermittant siltstone</t>
  </si>
  <si>
    <t>Dominantly bleached and weakly siliceous DST.</t>
  </si>
  <si>
    <t>MST with calcite veinlets with Sp mineralization.</t>
  </si>
  <si>
    <t>Highly brecciated dolostone</t>
  </si>
  <si>
    <t>cBX DST hosting Rg/ASO within Breccia.</t>
  </si>
  <si>
    <t>Highly brecciated dolostone, trace Rg.</t>
  </si>
  <si>
    <t>Crag</t>
  </si>
  <si>
    <t>&lt;0.02</t>
  </si>
  <si>
    <t>&lt;2</t>
  </si>
  <si>
    <t>Hole: C 11-02                                                                                   Page 6 of 17</t>
  </si>
  <si>
    <t>Hole: C 11-02                                                                        Page 7 of 17</t>
  </si>
  <si>
    <t>Hole: C 11-02                                                                                            Name: CRAG                                                                                               Page 12 of 17</t>
  </si>
  <si>
    <t>Hole: C 11-02                                                                                                    Name: CRAG                                                                                                               Page 13 of 17</t>
  </si>
  <si>
    <t>Hole: C 11-02                                                                                                 Name: CRAG                                                                                                           Page 14 of 17</t>
  </si>
  <si>
    <t>Ag (ppm)</t>
  </si>
  <si>
    <t>Hg (ppm)</t>
  </si>
  <si>
    <t>Sb (ppm)</t>
  </si>
  <si>
    <t>&lt;0.05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</si>
</sst>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mmmm\ d&quot;, &quot;yyyy"/>
    <numFmt numFmtId="174" formatCode="0.00_)"/>
    <numFmt numFmtId="175" formatCode="&quot;Yes&quot;;&quot;Yes&quot;;&quot;No&quot;"/>
    <numFmt numFmtId="176" formatCode="&quot;True&quot;;&quot;True&quot;;&quot;False&quot;"/>
    <numFmt numFmtId="177" formatCode="&quot;On&quot;;&quot;On&quot;;&quot;Off&quot;"/>
    <numFmt numFmtId="178" formatCode="[$€-2]\ #,##0.00_);[Red]\([$€-2]\ #,##0.00\)"/>
  </numFmts>
  <fonts count="48">
    <font>
      <sz val="10"/>
      <name val="Arial"/>
      <family val="0"/>
    </font>
    <font>
      <b/>
      <sz val="10"/>
      <name val="Arial"/>
      <family val="2"/>
    </font>
    <font>
      <b/>
      <sz val="9"/>
      <name val="Arial"/>
      <family val="2"/>
    </font>
    <font>
      <b/>
      <sz val="12"/>
      <name val="Arial"/>
      <family val="2"/>
    </font>
    <font>
      <b/>
      <sz val="11"/>
      <name val="Arial"/>
      <family val="2"/>
    </font>
    <font>
      <sz val="12"/>
      <name val="Arial"/>
      <family val="2"/>
    </font>
    <font>
      <b/>
      <sz val="14"/>
      <name val="Arial"/>
      <family val="2"/>
    </font>
    <font>
      <sz val="14"/>
      <name val="Arial"/>
      <family val="2"/>
    </font>
    <font>
      <sz val="11"/>
      <name val="Arial"/>
      <family val="2"/>
    </font>
    <font>
      <b/>
      <sz val="11.5"/>
      <name val="Arial"/>
      <family val="2"/>
    </font>
    <font>
      <b/>
      <sz val="11.8"/>
      <name val="Arial"/>
      <family val="2"/>
    </font>
    <font>
      <sz val="11.8"/>
      <name val="Arial"/>
      <family val="2"/>
    </font>
    <font>
      <b/>
      <sz val="10"/>
      <name val="Arial MT"/>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hair"/>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thin">
        <color theme="0" tint="-0.3499799966812134"/>
      </right>
      <top style="dotted">
        <color theme="0" tint="-0.3499799966812134"/>
      </top>
      <bottom style="thin">
        <color theme="0" tint="-0.3499799966812134"/>
      </bottom>
    </border>
    <border>
      <left style="thin">
        <color theme="0" tint="-0.3499799966812134"/>
      </left>
      <right style="dotted">
        <color theme="0" tint="-0.3499799966812134"/>
      </right>
      <top style="thin">
        <color theme="0" tint="-0.3499799966812134"/>
      </top>
      <bottom style="dotted">
        <color theme="0" tint="-0.3499799966812134"/>
      </bottom>
    </border>
    <border>
      <left style="dotted">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dotted">
        <color theme="0" tint="-0.3499799966812134"/>
      </right>
      <top>
        <color indexed="63"/>
      </top>
      <bottom>
        <color indexed="63"/>
      </bottom>
    </border>
    <border>
      <left style="thin">
        <color theme="0" tint="-0.3499799966812134"/>
      </left>
      <right style="dotted">
        <color theme="0" tint="-0.3499799966812134"/>
      </right>
      <top style="thin">
        <color theme="0" tint="-0.3499799966812134"/>
      </top>
      <bottom style="thin">
        <color theme="0" tint="-0.3499799966812134"/>
      </bottom>
    </border>
    <border>
      <left style="dotted">
        <color theme="0" tint="-0.3499799966812134"/>
      </left>
      <right style="thin">
        <color theme="0" tint="-0.3499799966812134"/>
      </right>
      <top style="thin">
        <color theme="0" tint="-0.3499799966812134"/>
      </top>
      <bottom style="thin">
        <color theme="0" tint="-0.3499799966812134"/>
      </bottom>
    </border>
    <border>
      <left style="thin"/>
      <right>
        <color indexed="63"/>
      </right>
      <top style="thin"/>
      <bottom style="thin"/>
    </border>
    <border>
      <left style="thin"/>
      <right style="dashed"/>
      <top style="thin"/>
      <bottom style="thin"/>
    </border>
    <border>
      <left>
        <color indexed="63"/>
      </left>
      <right style="thin"/>
      <top style="thin"/>
      <bottom style="thin"/>
    </border>
    <border>
      <left style="thin"/>
      <right style="dotted"/>
      <top style="thin"/>
      <bottom style="thin"/>
    </border>
    <border>
      <left style="dotted"/>
      <right style="thin"/>
      <top style="thin"/>
      <bottom style="thin"/>
    </border>
    <border>
      <left style="thin">
        <color theme="0" tint="-0.3499799966812134"/>
      </left>
      <right>
        <color indexed="63"/>
      </right>
      <top>
        <color indexed="63"/>
      </top>
      <bottom>
        <color indexed="63"/>
      </bottom>
    </border>
    <border>
      <left style="hair"/>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hair">
        <color indexed="55"/>
      </bottom>
    </border>
    <border>
      <left style="thin">
        <color indexed="55"/>
      </left>
      <right style="thin">
        <color indexed="55"/>
      </right>
      <top style="hair">
        <color indexed="55"/>
      </top>
      <bottom style="hair">
        <color indexed="55"/>
      </bottom>
    </border>
    <border>
      <left>
        <color indexed="63"/>
      </left>
      <right>
        <color indexed="63"/>
      </right>
      <top style="thin"/>
      <bottom style="thin"/>
    </border>
    <border>
      <left style="thin">
        <color indexed="55"/>
      </left>
      <right style="thin">
        <color indexed="55"/>
      </right>
      <top style="hair">
        <color indexed="55"/>
      </top>
      <bottom style="thin">
        <color indexed="55"/>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color indexed="63"/>
      </top>
      <bottom>
        <color indexed="63"/>
      </bottom>
    </border>
    <border>
      <left style="thin">
        <color indexed="8"/>
      </left>
      <right>
        <color indexed="63"/>
      </right>
      <top>
        <color indexed="63"/>
      </top>
      <bottom style="hair">
        <color indexed="8"/>
      </bottom>
    </border>
    <border>
      <left style="thin">
        <color indexed="8"/>
      </left>
      <right>
        <color indexed="63"/>
      </right>
      <top style="hair">
        <color indexed="8"/>
      </top>
      <bottom style="thin"/>
    </border>
    <border>
      <left style="thin">
        <color indexed="8"/>
      </left>
      <right style="thin">
        <color indexed="8"/>
      </right>
      <top style="hair">
        <color indexed="8"/>
      </top>
      <bottom style="thin"/>
    </border>
    <border>
      <left style="thin">
        <color indexed="22"/>
      </left>
      <right style="thin">
        <color indexed="22"/>
      </right>
      <top>
        <color indexed="63"/>
      </top>
      <bottom>
        <color indexed="63"/>
      </bottom>
    </border>
    <border>
      <left style="thin">
        <color theme="0" tint="-0.3499799966812134"/>
      </left>
      <right style="dotted">
        <color theme="0" tint="-0.3499799966812134"/>
      </right>
      <top style="dotted">
        <color theme="0" tint="-0.3499799966812134"/>
      </top>
      <bottom style="thin">
        <color theme="0" tint="-0.3499799966812134"/>
      </bottom>
    </border>
    <border>
      <left style="dotted">
        <color theme="0" tint="-0.3499799966812134"/>
      </left>
      <right style="thin">
        <color theme="0" tint="-0.3499799966812134"/>
      </right>
      <top style="dotted">
        <color theme="0" tint="-0.3499799966812134"/>
      </top>
      <bottom style="thin">
        <color theme="0" tint="-0.3499799966812134"/>
      </bottom>
    </border>
    <border>
      <left style="thin">
        <color indexed="22"/>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theme="0" tint="-0.24993999302387238"/>
      </left>
      <right style="thin">
        <color theme="0" tint="-0.24993999302387238"/>
      </right>
      <top style="thin">
        <color theme="0" tint="-0.24993999302387238"/>
      </top>
      <bottom style="thin">
        <color theme="0" tint="-0.24993999302387238"/>
      </bottom>
    </border>
    <border>
      <left style="dotted">
        <color theme="0" tint="-0.3499799966812134"/>
      </left>
      <right style="thin">
        <color theme="0" tint="-0.3499799966812134"/>
      </right>
      <top>
        <color indexed="63"/>
      </top>
      <bottom>
        <color indexed="63"/>
      </bottom>
    </border>
    <border>
      <left>
        <color indexed="63"/>
      </left>
      <right style="thin">
        <color indexed="8"/>
      </right>
      <top style="hair">
        <color indexed="8"/>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thin"/>
      <bottom style="hair">
        <color indexed="8"/>
      </bottom>
    </border>
    <border>
      <left>
        <color indexed="63"/>
      </left>
      <right style="thin">
        <color indexed="8"/>
      </right>
      <top style="thin"/>
      <bottom style="hair">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color indexed="63"/>
      </left>
      <right style="thin">
        <color indexed="8"/>
      </right>
      <top style="thin"/>
      <bottom style="thin"/>
    </border>
    <border>
      <left>
        <color indexed="63"/>
      </left>
      <right>
        <color indexed="63"/>
      </right>
      <top style="hair">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92">
    <xf numFmtId="0" fontId="0" fillId="0" borderId="0" xfId="0" applyAlignment="1">
      <alignment/>
    </xf>
    <xf numFmtId="0" fontId="0" fillId="0" borderId="0" xfId="0" applyAlignment="1">
      <alignment horizontal="center"/>
    </xf>
    <xf numFmtId="2" fontId="0" fillId="0" borderId="0" xfId="0" applyNumberFormat="1" applyAlignment="1">
      <alignment/>
    </xf>
    <xf numFmtId="2" fontId="1" fillId="0" borderId="0" xfId="0" applyNumberFormat="1" applyFont="1" applyAlignment="1">
      <alignment/>
    </xf>
    <xf numFmtId="172" fontId="0" fillId="0" borderId="0" xfId="0" applyNumberFormat="1" applyAlignment="1">
      <alignment/>
    </xf>
    <xf numFmtId="0" fontId="0" fillId="0" borderId="0" xfId="0" applyAlignment="1">
      <alignment wrapText="1"/>
    </xf>
    <xf numFmtId="0" fontId="1" fillId="0" borderId="0" xfId="0" applyFont="1" applyAlignment="1">
      <alignment horizontal="right"/>
    </xf>
    <xf numFmtId="0" fontId="0" fillId="0" borderId="10" xfId="0" applyBorder="1" applyAlignment="1">
      <alignment horizontal="center"/>
    </xf>
    <xf numFmtId="0" fontId="0" fillId="0" borderId="10" xfId="0" applyBorder="1" applyAlignment="1">
      <alignment/>
    </xf>
    <xf numFmtId="2" fontId="0" fillId="0" borderId="10" xfId="0" applyNumberFormat="1" applyBorder="1" applyAlignment="1">
      <alignment horizontal="center"/>
    </xf>
    <xf numFmtId="2" fontId="0" fillId="0" borderId="10" xfId="0" applyNumberFormat="1" applyBorder="1" applyAlignment="1">
      <alignment/>
    </xf>
    <xf numFmtId="172" fontId="0" fillId="0" borderId="10" xfId="0" applyNumberFormat="1" applyBorder="1" applyAlignment="1">
      <alignment/>
    </xf>
    <xf numFmtId="0" fontId="0" fillId="0" borderId="10" xfId="0" applyBorder="1" applyAlignment="1">
      <alignment wrapText="1"/>
    </xf>
    <xf numFmtId="0" fontId="0" fillId="0" borderId="0" xfId="0" applyBorder="1" applyAlignment="1">
      <alignment/>
    </xf>
    <xf numFmtId="2" fontId="0" fillId="0" borderId="0" xfId="0" applyNumberFormat="1" applyBorder="1" applyAlignment="1">
      <alignment/>
    </xf>
    <xf numFmtId="172" fontId="0" fillId="0" borderId="0" xfId="0" applyNumberFormat="1" applyBorder="1" applyAlignment="1">
      <alignment/>
    </xf>
    <xf numFmtId="0" fontId="2" fillId="0" borderId="0" xfId="0" applyFont="1" applyBorder="1" applyAlignment="1">
      <alignment horizontal="center"/>
    </xf>
    <xf numFmtId="2" fontId="0" fillId="0" borderId="11" xfId="0" applyNumberFormat="1" applyBorder="1" applyAlignment="1">
      <alignment/>
    </xf>
    <xf numFmtId="172" fontId="4" fillId="0" borderId="12" xfId="0" applyNumberFormat="1" applyFont="1" applyBorder="1" applyAlignment="1">
      <alignment horizontal="center" textRotation="90" wrapText="1"/>
    </xf>
    <xf numFmtId="2" fontId="0" fillId="0" borderId="0" xfId="0" applyNumberFormat="1" applyBorder="1" applyAlignment="1">
      <alignment textRotation="90"/>
    </xf>
    <xf numFmtId="0" fontId="4" fillId="0" borderId="0" xfId="0" applyFont="1" applyBorder="1" applyAlignment="1">
      <alignment horizontal="center" textRotation="90"/>
    </xf>
    <xf numFmtId="0" fontId="3" fillId="0" borderId="0" xfId="0" applyFont="1" applyBorder="1" applyAlignment="1">
      <alignment/>
    </xf>
    <xf numFmtId="0" fontId="1" fillId="0" borderId="0" xfId="0" applyFont="1" applyBorder="1" applyAlignment="1">
      <alignment horizontal="center"/>
    </xf>
    <xf numFmtId="172" fontId="4" fillId="0" borderId="12" xfId="0" applyNumberFormat="1" applyFont="1" applyBorder="1" applyAlignment="1">
      <alignment horizontal="center" vertical="center" wrapText="1"/>
    </xf>
    <xf numFmtId="0" fontId="1" fillId="0" borderId="12" xfId="0" applyFont="1" applyBorder="1" applyAlignment="1">
      <alignment horizontal="center" vertical="center"/>
    </xf>
    <xf numFmtId="0" fontId="6" fillId="0" borderId="0" xfId="0" applyFont="1" applyAlignment="1">
      <alignment horizontal="left" vertical="center" textRotation="180"/>
    </xf>
    <xf numFmtId="0" fontId="0" fillId="0" borderId="0" xfId="0" applyAlignment="1">
      <alignment horizontal="left" vertical="center" textRotation="180"/>
    </xf>
    <xf numFmtId="0" fontId="0" fillId="0" borderId="0" xfId="0" applyBorder="1" applyAlignment="1">
      <alignment horizontal="center" vertical="center" textRotation="180"/>
    </xf>
    <xf numFmtId="0" fontId="0" fillId="0" borderId="0" xfId="0" applyFont="1" applyAlignment="1">
      <alignment vertical="center"/>
    </xf>
    <xf numFmtId="0" fontId="0" fillId="0" borderId="0" xfId="0" applyFont="1" applyAlignment="1">
      <alignment/>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0" xfId="0" applyFont="1" applyBorder="1" applyAlignment="1">
      <alignment/>
    </xf>
    <xf numFmtId="0" fontId="1" fillId="0" borderId="12" xfId="0" applyFont="1" applyBorder="1" applyAlignment="1">
      <alignment horizontal="center" textRotation="90"/>
    </xf>
    <xf numFmtId="0" fontId="1" fillId="0" borderId="22" xfId="0" applyFont="1" applyBorder="1" applyAlignment="1">
      <alignment horizontal="center" textRotation="90"/>
    </xf>
    <xf numFmtId="0" fontId="1" fillId="0" borderId="23" xfId="0" applyFont="1" applyBorder="1" applyAlignment="1">
      <alignment horizontal="center" textRotation="90"/>
    </xf>
    <xf numFmtId="0" fontId="1" fillId="0" borderId="24" xfId="0" applyFont="1" applyBorder="1" applyAlignment="1">
      <alignment horizontal="center" textRotation="90"/>
    </xf>
    <xf numFmtId="2" fontId="1" fillId="0" borderId="12" xfId="0" applyNumberFormat="1" applyFont="1" applyBorder="1" applyAlignment="1">
      <alignment horizontal="center" textRotation="90"/>
    </xf>
    <xf numFmtId="0" fontId="1" fillId="0" borderId="25" xfId="0" applyFont="1" applyBorder="1" applyAlignment="1">
      <alignment horizontal="center" textRotation="90" wrapText="1"/>
    </xf>
    <xf numFmtId="0" fontId="1" fillId="0" borderId="26" xfId="0" applyFont="1" applyBorder="1" applyAlignment="1">
      <alignment horizontal="center" textRotation="90" wrapText="1"/>
    </xf>
    <xf numFmtId="2" fontId="0" fillId="0" borderId="0" xfId="0" applyNumberFormat="1" applyFont="1" applyAlignment="1">
      <alignment/>
    </xf>
    <xf numFmtId="2" fontId="0" fillId="0" borderId="0" xfId="0" applyNumberFormat="1" applyFont="1" applyAlignment="1">
      <alignment horizontal="center"/>
    </xf>
    <xf numFmtId="0" fontId="0" fillId="0" borderId="18" xfId="0" applyBorder="1" applyAlignment="1">
      <alignment wrapText="1"/>
    </xf>
    <xf numFmtId="0" fontId="0" fillId="0" borderId="18" xfId="0" applyBorder="1" applyAlignment="1">
      <alignment horizontal="center" vertical="center" wrapText="1"/>
    </xf>
    <xf numFmtId="0" fontId="0" fillId="0" borderId="18" xfId="0" applyBorder="1" applyAlignment="1">
      <alignment horizontal="center"/>
    </xf>
    <xf numFmtId="2" fontId="1" fillId="0" borderId="12" xfId="0" applyNumberFormat="1" applyFont="1" applyBorder="1" applyAlignment="1">
      <alignment horizontal="center" vertical="center"/>
    </xf>
    <xf numFmtId="0" fontId="0" fillId="0" borderId="27" xfId="0" applyBorder="1" applyAlignment="1">
      <alignment horizontal="center"/>
    </xf>
    <xf numFmtId="2" fontId="4" fillId="0" borderId="28" xfId="0" applyNumberFormat="1" applyFont="1" applyBorder="1" applyAlignment="1">
      <alignment horizontal="center" vertical="center"/>
    </xf>
    <xf numFmtId="0" fontId="7" fillId="0" borderId="0" xfId="0" applyFont="1" applyAlignment="1">
      <alignment vertical="center" textRotation="180" wrapText="1"/>
    </xf>
    <xf numFmtId="0" fontId="0" fillId="0" borderId="18" xfId="0" applyBorder="1" applyAlignment="1">
      <alignment horizontal="center"/>
    </xf>
    <xf numFmtId="0" fontId="5" fillId="0" borderId="0" xfId="0" applyFont="1" applyBorder="1" applyAlignment="1">
      <alignment horizontal="center" vertical="center"/>
    </xf>
    <xf numFmtId="2" fontId="5" fillId="0" borderId="0" xfId="0" applyNumberFormat="1" applyFont="1" applyAlignment="1">
      <alignment horizontal="center"/>
    </xf>
    <xf numFmtId="2" fontId="8" fillId="0" borderId="0" xfId="0" applyNumberFormat="1" applyFont="1" applyAlignment="1">
      <alignment vertical="center"/>
    </xf>
    <xf numFmtId="0" fontId="3" fillId="0" borderId="18" xfId="0" applyFont="1" applyBorder="1" applyAlignment="1">
      <alignment horizontal="center" vertical="center" wrapText="1"/>
    </xf>
    <xf numFmtId="0" fontId="6" fillId="0" borderId="0" xfId="0" applyFont="1" applyBorder="1" applyAlignment="1">
      <alignment vertical="center" textRotation="180"/>
    </xf>
    <xf numFmtId="0" fontId="0" fillId="0" borderId="0" xfId="0" applyBorder="1" applyAlignment="1">
      <alignment vertical="center" textRotation="180"/>
    </xf>
    <xf numFmtId="0" fontId="10" fillId="0" borderId="12" xfId="0" applyFont="1" applyBorder="1" applyAlignment="1">
      <alignment horizontal="center" textRotation="90"/>
    </xf>
    <xf numFmtId="0" fontId="10" fillId="0" borderId="12" xfId="0" applyFont="1" applyBorder="1" applyAlignment="1">
      <alignment horizontal="center" textRotation="90" wrapText="1"/>
    </xf>
    <xf numFmtId="0" fontId="10" fillId="0" borderId="25" xfId="0" applyFont="1" applyBorder="1" applyAlignment="1">
      <alignment horizontal="center" textRotation="90"/>
    </xf>
    <xf numFmtId="0" fontId="10" fillId="0" borderId="26" xfId="0" applyFont="1" applyBorder="1" applyAlignment="1">
      <alignment horizontal="center" textRotation="90"/>
    </xf>
    <xf numFmtId="2" fontId="10" fillId="0" borderId="12" xfId="0" applyNumberFormat="1" applyFont="1" applyBorder="1" applyAlignment="1">
      <alignment horizontal="center" vertical="center"/>
    </xf>
    <xf numFmtId="2" fontId="9" fillId="0" borderId="12" xfId="0" applyNumberFormat="1" applyFont="1" applyBorder="1" applyAlignment="1">
      <alignment horizontal="center" textRotation="90"/>
    </xf>
    <xf numFmtId="0" fontId="9" fillId="0" borderId="29" xfId="0" applyFont="1" applyBorder="1" applyAlignment="1">
      <alignment horizontal="center"/>
    </xf>
    <xf numFmtId="0" fontId="9" fillId="0" borderId="12" xfId="0" applyFont="1" applyBorder="1" applyAlignment="1">
      <alignment horizontal="center" textRotation="90" wrapText="1"/>
    </xf>
    <xf numFmtId="0" fontId="9" fillId="0" borderId="12" xfId="0" applyFont="1" applyBorder="1" applyAlignment="1">
      <alignment horizontal="center" textRotation="90"/>
    </xf>
    <xf numFmtId="0" fontId="9" fillId="0" borderId="12" xfId="0" applyFont="1" applyBorder="1" applyAlignment="1">
      <alignment horizontal="center" vertical="center"/>
    </xf>
    <xf numFmtId="0" fontId="5" fillId="0" borderId="10" xfId="0" applyFont="1" applyBorder="1" applyAlignment="1">
      <alignment/>
    </xf>
    <xf numFmtId="0" fontId="5" fillId="0" borderId="0" xfId="0" applyFont="1" applyAlignment="1">
      <alignment/>
    </xf>
    <xf numFmtId="2" fontId="9" fillId="0" borderId="12" xfId="0" applyNumberFormat="1" applyFont="1" applyBorder="1" applyAlignment="1">
      <alignment horizontal="center" textRotation="90" wrapText="1"/>
    </xf>
    <xf numFmtId="1" fontId="0" fillId="0" borderId="0" xfId="0" applyNumberFormat="1" applyAlignment="1">
      <alignment/>
    </xf>
    <xf numFmtId="1" fontId="9" fillId="0" borderId="12" xfId="0" applyNumberFormat="1" applyFont="1" applyBorder="1" applyAlignment="1">
      <alignment horizontal="center" textRotation="90" wrapText="1"/>
    </xf>
    <xf numFmtId="1" fontId="9" fillId="0" borderId="12" xfId="0" applyNumberFormat="1" applyFont="1" applyBorder="1" applyAlignment="1">
      <alignment horizontal="center" textRotation="90"/>
    </xf>
    <xf numFmtId="2" fontId="1" fillId="0" borderId="12" xfId="0" applyNumberFormat="1" applyFont="1" applyBorder="1" applyAlignment="1">
      <alignment horizontal="center" textRotation="90" wrapText="1"/>
    </xf>
    <xf numFmtId="2" fontId="0" fillId="0" borderId="18" xfId="0" applyNumberFormat="1" applyBorder="1" applyAlignment="1">
      <alignment wrapText="1"/>
    </xf>
    <xf numFmtId="0" fontId="0" fillId="0" borderId="0" xfId="0" applyFont="1" applyBorder="1" applyAlignment="1">
      <alignment/>
    </xf>
    <xf numFmtId="0" fontId="1" fillId="0" borderId="12" xfId="0" applyFont="1" applyBorder="1" applyAlignment="1">
      <alignment horizontal="center" vertical="center" wrapText="1"/>
    </xf>
    <xf numFmtId="0" fontId="0" fillId="0" borderId="0" xfId="0" applyFont="1" applyAlignment="1">
      <alignment/>
    </xf>
    <xf numFmtId="0" fontId="0" fillId="0" borderId="30" xfId="0" applyBorder="1" applyAlignment="1">
      <alignment/>
    </xf>
    <xf numFmtId="0" fontId="0" fillId="0" borderId="30" xfId="0" applyFont="1" applyBorder="1" applyAlignment="1">
      <alignment/>
    </xf>
    <xf numFmtId="1" fontId="0" fillId="0" borderId="12" xfId="0" applyNumberFormat="1" applyBorder="1" applyAlignment="1">
      <alignment horizontal="center"/>
    </xf>
    <xf numFmtId="1" fontId="0" fillId="0" borderId="12" xfId="0" applyNumberFormat="1" applyFont="1" applyBorder="1" applyAlignment="1">
      <alignment horizontal="center"/>
    </xf>
    <xf numFmtId="0" fontId="0" fillId="0" borderId="0" xfId="0" applyFont="1" applyAlignment="1">
      <alignment/>
    </xf>
    <xf numFmtId="0" fontId="1" fillId="0" borderId="0" xfId="0" applyFont="1" applyBorder="1" applyAlignment="1">
      <alignment horizontal="right"/>
    </xf>
    <xf numFmtId="0" fontId="3" fillId="0" borderId="31" xfId="0" applyFont="1" applyBorder="1" applyAlignment="1">
      <alignment horizontal="left"/>
    </xf>
    <xf numFmtId="0" fontId="0" fillId="0" borderId="31" xfId="0" applyBorder="1" applyAlignment="1">
      <alignment/>
    </xf>
    <xf numFmtId="0" fontId="0" fillId="0" borderId="0" xfId="0" applyFont="1" applyBorder="1" applyAlignment="1">
      <alignment horizontal="left"/>
    </xf>
    <xf numFmtId="0" fontId="1" fillId="0" borderId="0" xfId="0" applyFont="1" applyFill="1" applyBorder="1" applyAlignment="1">
      <alignment horizontal="right"/>
    </xf>
    <xf numFmtId="0" fontId="0" fillId="0" borderId="32"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xf>
    <xf numFmtId="0" fontId="0" fillId="0" borderId="33" xfId="0" applyFont="1" applyBorder="1" applyAlignment="1">
      <alignment horizontal="center"/>
    </xf>
    <xf numFmtId="1" fontId="0" fillId="0" borderId="33" xfId="0" applyNumberFormat="1" applyFont="1" applyBorder="1" applyAlignment="1">
      <alignment horizontal="center"/>
    </xf>
    <xf numFmtId="2" fontId="0" fillId="0" borderId="34" xfId="0" applyNumberFormat="1" applyFont="1" applyBorder="1" applyAlignment="1">
      <alignment/>
    </xf>
    <xf numFmtId="1" fontId="0" fillId="0" borderId="34" xfId="0" applyNumberFormat="1" applyFont="1" applyBorder="1" applyAlignment="1">
      <alignment horizontal="center"/>
    </xf>
    <xf numFmtId="172" fontId="0" fillId="0" borderId="34" xfId="0" applyNumberFormat="1" applyFont="1" applyBorder="1" applyAlignment="1">
      <alignment horizontal="center"/>
    </xf>
    <xf numFmtId="0" fontId="0" fillId="0" borderId="34" xfId="0" applyFont="1" applyBorder="1" applyAlignment="1">
      <alignment/>
    </xf>
    <xf numFmtId="2" fontId="0" fillId="0" borderId="33" xfId="0" applyNumberFormat="1" applyFont="1" applyBorder="1" applyAlignment="1">
      <alignment horizontal="center"/>
    </xf>
    <xf numFmtId="1" fontId="0" fillId="0" borderId="33" xfId="0" applyNumberFormat="1" applyBorder="1" applyAlignment="1">
      <alignment horizontal="center"/>
    </xf>
    <xf numFmtId="172" fontId="0" fillId="0" borderId="33" xfId="0" applyNumberFormat="1" applyFont="1" applyBorder="1" applyAlignment="1">
      <alignment horizontal="center"/>
    </xf>
    <xf numFmtId="0" fontId="0" fillId="0" borderId="33" xfId="0" applyBorder="1" applyAlignment="1">
      <alignment horizontal="center"/>
    </xf>
    <xf numFmtId="1" fontId="0" fillId="0" borderId="34" xfId="0" applyNumberFormat="1" applyFont="1" applyBorder="1" applyAlignment="1">
      <alignment/>
    </xf>
    <xf numFmtId="172" fontId="0" fillId="0" borderId="34" xfId="0" applyNumberFormat="1" applyFont="1" applyBorder="1" applyAlignment="1">
      <alignment/>
    </xf>
    <xf numFmtId="2" fontId="0" fillId="0" borderId="35" xfId="0" applyNumberFormat="1" applyBorder="1" applyAlignment="1">
      <alignment horizontal="left"/>
    </xf>
    <xf numFmtId="2" fontId="0" fillId="0" borderId="36" xfId="0" applyNumberFormat="1" applyFont="1" applyBorder="1" applyAlignment="1">
      <alignment/>
    </xf>
    <xf numFmtId="1" fontId="0" fillId="0" borderId="36" xfId="0" applyNumberFormat="1" applyFont="1" applyBorder="1" applyAlignment="1">
      <alignment/>
    </xf>
    <xf numFmtId="172" fontId="0" fillId="0" borderId="36" xfId="0" applyNumberFormat="1" applyFont="1" applyBorder="1" applyAlignment="1">
      <alignment/>
    </xf>
    <xf numFmtId="0" fontId="0" fillId="0" borderId="36" xfId="0" applyFont="1" applyBorder="1" applyAlignment="1">
      <alignment/>
    </xf>
    <xf numFmtId="0" fontId="1" fillId="0" borderId="0" xfId="0" applyFont="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right"/>
    </xf>
    <xf numFmtId="2" fontId="0" fillId="0" borderId="39" xfId="0" applyNumberFormat="1" applyBorder="1" applyAlignment="1">
      <alignment horizontal="right"/>
    </xf>
    <xf numFmtId="2" fontId="0" fillId="0" borderId="39" xfId="0" applyNumberFormat="1" applyFont="1" applyBorder="1" applyAlignment="1">
      <alignment horizontal="center"/>
    </xf>
    <xf numFmtId="2" fontId="0" fillId="0" borderId="39" xfId="0" applyNumberFormat="1" applyBorder="1" applyAlignment="1">
      <alignment/>
    </xf>
    <xf numFmtId="0" fontId="0" fillId="0" borderId="40" xfId="0" applyFont="1" applyBorder="1" applyAlignment="1">
      <alignment horizontal="right"/>
    </xf>
    <xf numFmtId="0" fontId="0" fillId="0" borderId="41" xfId="0" applyFont="1" applyBorder="1" applyAlignment="1">
      <alignment horizontal="right"/>
    </xf>
    <xf numFmtId="0" fontId="0" fillId="0" borderId="39" xfId="0" applyBorder="1" applyAlignment="1">
      <alignment/>
    </xf>
    <xf numFmtId="0" fontId="0" fillId="0" borderId="39" xfId="0" applyBorder="1" applyAlignment="1">
      <alignment horizontal="right"/>
    </xf>
    <xf numFmtId="2" fontId="0" fillId="0" borderId="39" xfId="0" applyNumberFormat="1" applyBorder="1" applyAlignment="1">
      <alignment horizontal="center"/>
    </xf>
    <xf numFmtId="2" fontId="0" fillId="0" borderId="42" xfId="0" applyNumberFormat="1" applyFont="1" applyBorder="1" applyAlignment="1">
      <alignment horizontal="center"/>
    </xf>
    <xf numFmtId="2" fontId="0" fillId="0" borderId="43" xfId="0" applyNumberFormat="1" applyFont="1" applyBorder="1" applyAlignment="1">
      <alignment horizontal="center"/>
    </xf>
    <xf numFmtId="1" fontId="0" fillId="0" borderId="10" xfId="0" applyNumberFormat="1" applyBorder="1" applyAlignment="1">
      <alignment horizontal="center"/>
    </xf>
    <xf numFmtId="0" fontId="0" fillId="0" borderId="44" xfId="0" applyFill="1" applyBorder="1" applyAlignment="1">
      <alignment/>
    </xf>
    <xf numFmtId="1" fontId="0" fillId="0" borderId="10" xfId="0" applyNumberFormat="1" applyBorder="1" applyAlignment="1">
      <alignment/>
    </xf>
    <xf numFmtId="0" fontId="0" fillId="0" borderId="18" xfId="0" applyFont="1" applyBorder="1" applyAlignment="1">
      <alignment wrapText="1"/>
    </xf>
    <xf numFmtId="0" fontId="0" fillId="0" borderId="14" xfId="0" applyFont="1" applyBorder="1" applyAlignment="1">
      <alignment wrapText="1"/>
    </xf>
    <xf numFmtId="0" fontId="0" fillId="0" borderId="45" xfId="0" applyBorder="1" applyAlignment="1">
      <alignment horizontal="center"/>
    </xf>
    <xf numFmtId="0" fontId="0" fillId="0" borderId="46" xfId="0" applyBorder="1" applyAlignment="1">
      <alignment horizontal="center"/>
    </xf>
    <xf numFmtId="0" fontId="0" fillId="0" borderId="15" xfId="0"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horizontal="center"/>
    </xf>
    <xf numFmtId="0" fontId="0" fillId="0" borderId="45" xfId="0" applyFont="1" applyBorder="1" applyAlignment="1">
      <alignment horizontal="center"/>
    </xf>
    <xf numFmtId="0" fontId="0" fillId="0" borderId="46" xfId="0" applyFont="1" applyBorder="1" applyAlignment="1">
      <alignment horizontal="center"/>
    </xf>
    <xf numFmtId="0" fontId="0" fillId="0" borderId="15" xfId="0" applyFont="1" applyBorder="1" applyAlignment="1">
      <alignment horizontal="center"/>
    </xf>
    <xf numFmtId="0" fontId="0" fillId="0" borderId="18" xfId="0" applyNumberFormat="1" applyFont="1" applyBorder="1" applyAlignment="1">
      <alignment horizontal="center" vertical="center"/>
    </xf>
    <xf numFmtId="0" fontId="0" fillId="0" borderId="15" xfId="0" applyFont="1" applyBorder="1" applyAlignment="1">
      <alignment wrapText="1"/>
    </xf>
    <xf numFmtId="0" fontId="0" fillId="0" borderId="18" xfId="0" applyFont="1" applyBorder="1" applyAlignment="1">
      <alignment horizontal="right" vertical="center"/>
    </xf>
    <xf numFmtId="2" fontId="0" fillId="0" borderId="0" xfId="0" applyNumberFormat="1" applyFont="1" applyAlignment="1">
      <alignment vertical="center"/>
    </xf>
    <xf numFmtId="0" fontId="0" fillId="0" borderId="18"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18" xfId="0" applyFont="1" applyBorder="1" applyAlignment="1">
      <alignment horizontal="left" vertical="center" wrapText="1"/>
    </xf>
    <xf numFmtId="0" fontId="1" fillId="0" borderId="18" xfId="0" applyNumberFormat="1" applyFont="1" applyBorder="1" applyAlignment="1">
      <alignment horizontal="center" vertical="center"/>
    </xf>
    <xf numFmtId="0" fontId="0" fillId="0" borderId="0" xfId="0" applyFont="1" applyFill="1" applyBorder="1" applyAlignment="1">
      <alignment/>
    </xf>
    <xf numFmtId="2" fontId="0" fillId="0" borderId="10" xfId="0" applyNumberFormat="1" applyBorder="1" applyAlignment="1">
      <alignment wrapText="1"/>
    </xf>
    <xf numFmtId="2" fontId="0" fillId="0" borderId="44" xfId="0" applyNumberFormat="1" applyFill="1" applyBorder="1" applyAlignment="1">
      <alignment wrapText="1"/>
    </xf>
    <xf numFmtId="0" fontId="0" fillId="0" borderId="44" xfId="0" applyFont="1" applyFill="1" applyBorder="1" applyAlignment="1">
      <alignment/>
    </xf>
    <xf numFmtId="0" fontId="0" fillId="0" borderId="44" xfId="0" applyFont="1" applyFill="1" applyBorder="1" applyAlignment="1">
      <alignment/>
    </xf>
    <xf numFmtId="1" fontId="0" fillId="0" borderId="44" xfId="0" applyNumberFormat="1" applyFill="1" applyBorder="1" applyAlignment="1">
      <alignment/>
    </xf>
    <xf numFmtId="2" fontId="0" fillId="0" borderId="44" xfId="0" applyNumberFormat="1" applyFill="1" applyBorder="1" applyAlignment="1">
      <alignment/>
    </xf>
    <xf numFmtId="2" fontId="0" fillId="0" borderId="47" xfId="0" applyNumberFormat="1" applyFill="1" applyBorder="1" applyAlignment="1">
      <alignment/>
    </xf>
    <xf numFmtId="2" fontId="0" fillId="0" borderId="0" xfId="0" applyNumberFormat="1" applyFont="1" applyBorder="1" applyAlignment="1">
      <alignment/>
    </xf>
    <xf numFmtId="0" fontId="0" fillId="0" borderId="0" xfId="0" applyFill="1" applyAlignment="1">
      <alignment/>
    </xf>
    <xf numFmtId="2" fontId="2" fillId="0" borderId="48" xfId="0" applyNumberFormat="1" applyFont="1" applyBorder="1" applyAlignment="1">
      <alignment horizontal="center" textRotation="90"/>
    </xf>
    <xf numFmtId="1" fontId="2" fillId="0" borderId="48" xfId="0" applyNumberFormat="1" applyFont="1" applyBorder="1" applyAlignment="1">
      <alignment horizontal="center" textRotation="90"/>
    </xf>
    <xf numFmtId="0" fontId="2" fillId="0" borderId="48" xfId="0" applyFont="1" applyBorder="1" applyAlignment="1">
      <alignment horizontal="center" textRotation="90"/>
    </xf>
    <xf numFmtId="0" fontId="2" fillId="0" borderId="49" xfId="0" applyFont="1" applyBorder="1" applyAlignment="1">
      <alignment horizontal="center" textRotation="90"/>
    </xf>
    <xf numFmtId="0" fontId="2" fillId="0" borderId="49" xfId="0" applyFont="1" applyFill="1" applyBorder="1" applyAlignment="1">
      <alignment horizontal="center" textRotation="90"/>
    </xf>
    <xf numFmtId="0" fontId="2" fillId="0" borderId="48" xfId="0" applyFont="1" applyBorder="1" applyAlignment="1">
      <alignment horizontal="center" vertical="center"/>
    </xf>
    <xf numFmtId="2" fontId="0" fillId="0" borderId="50" xfId="0" applyNumberFormat="1" applyFill="1" applyBorder="1" applyAlignment="1">
      <alignment horizontal="right"/>
    </xf>
    <xf numFmtId="2" fontId="0" fillId="0" borderId="0" xfId="0" applyNumberFormat="1" applyFont="1" applyFill="1" applyBorder="1" applyAlignment="1">
      <alignment/>
    </xf>
    <xf numFmtId="2" fontId="0" fillId="0" borderId="50" xfId="0" applyNumberFormat="1" applyFill="1" applyBorder="1" applyAlignment="1">
      <alignment/>
    </xf>
    <xf numFmtId="1" fontId="0" fillId="0" borderId="50" xfId="0" applyNumberFormat="1" applyFill="1" applyBorder="1" applyAlignment="1">
      <alignment/>
    </xf>
    <xf numFmtId="0" fontId="0" fillId="0" borderId="50" xfId="0" applyFill="1" applyBorder="1" applyAlignment="1">
      <alignment horizontal="right" wrapText="1"/>
    </xf>
    <xf numFmtId="0" fontId="0" fillId="0" borderId="50" xfId="0" applyFill="1" applyBorder="1" applyAlignment="1">
      <alignment horizontal="right"/>
    </xf>
    <xf numFmtId="0" fontId="0" fillId="0" borderId="50" xfId="0" applyFill="1" applyBorder="1" applyAlignment="1">
      <alignment/>
    </xf>
    <xf numFmtId="2" fontId="0" fillId="0" borderId="50" xfId="0" applyNumberFormat="1" applyFill="1" applyBorder="1" applyAlignment="1">
      <alignment horizontal="center"/>
    </xf>
    <xf numFmtId="0" fontId="0" fillId="0" borderId="0" xfId="0" applyAlignment="1">
      <alignment horizontal="right"/>
    </xf>
    <xf numFmtId="2" fontId="0" fillId="0" borderId="39" xfId="0" applyNumberFormat="1" applyBorder="1" applyAlignment="1">
      <alignment/>
    </xf>
    <xf numFmtId="2" fontId="0" fillId="0" borderId="0" xfId="0" applyNumberFormat="1" applyAlignment="1">
      <alignment/>
    </xf>
    <xf numFmtId="0" fontId="3" fillId="0" borderId="0" xfId="0" applyFont="1" applyBorder="1" applyAlignment="1">
      <alignment horizontal="center"/>
    </xf>
    <xf numFmtId="0" fontId="0" fillId="0" borderId="18" xfId="0" applyNumberFormat="1" applyBorder="1" applyAlignment="1">
      <alignment horizontal="center"/>
    </xf>
    <xf numFmtId="0" fontId="0" fillId="0" borderId="18" xfId="0" applyBorder="1" applyAlignment="1">
      <alignment horizontal="center"/>
    </xf>
    <xf numFmtId="2" fontId="0" fillId="0" borderId="12" xfId="0" applyNumberFormat="1" applyBorder="1" applyAlignment="1">
      <alignment horizontal="center"/>
    </xf>
    <xf numFmtId="0" fontId="0" fillId="33" borderId="0" xfId="0" applyFill="1" applyAlignment="1">
      <alignment/>
    </xf>
    <xf numFmtId="0" fontId="0" fillId="0" borderId="0" xfId="0" applyNumberFormat="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2" fontId="0" fillId="0" borderId="18" xfId="0" applyNumberFormat="1" applyBorder="1" applyAlignment="1">
      <alignment horizontal="center"/>
    </xf>
    <xf numFmtId="0" fontId="0" fillId="0" borderId="51" xfId="0" applyBorder="1" applyAlignment="1">
      <alignment horizontal="center"/>
    </xf>
    <xf numFmtId="0" fontId="0" fillId="0" borderId="39" xfId="0" applyFont="1" applyBorder="1" applyAlignment="1">
      <alignment horizontal="left"/>
    </xf>
    <xf numFmtId="0" fontId="0" fillId="0" borderId="42" xfId="0" applyBorder="1" applyAlignment="1">
      <alignment horizontal="center"/>
    </xf>
    <xf numFmtId="0" fontId="0" fillId="0" borderId="52" xfId="0" applyFont="1" applyBorder="1" applyAlignment="1">
      <alignment horizontal="center"/>
    </xf>
    <xf numFmtId="0" fontId="0" fillId="0" borderId="43" xfId="0" applyFont="1" applyBorder="1" applyAlignment="1">
      <alignment horizontal="left"/>
    </xf>
    <xf numFmtId="0" fontId="0" fillId="0" borderId="39" xfId="0" applyBorder="1" applyAlignment="1">
      <alignment horizontal="center"/>
    </xf>
    <xf numFmtId="0" fontId="0" fillId="0" borderId="39" xfId="0" applyFont="1" applyBorder="1" applyAlignment="1">
      <alignment horizontal="center"/>
    </xf>
    <xf numFmtId="0" fontId="0" fillId="0" borderId="39" xfId="0" applyBorder="1" applyAlignment="1">
      <alignment horizontal="left"/>
    </xf>
    <xf numFmtId="0" fontId="0" fillId="0" borderId="53" xfId="0" applyBorder="1" applyAlignment="1">
      <alignment horizontal="left" vertical="top" wrapText="1"/>
    </xf>
    <xf numFmtId="0" fontId="0" fillId="0" borderId="13" xfId="0" applyFont="1" applyBorder="1" applyAlignment="1">
      <alignment horizontal="left" vertical="top" wrapText="1"/>
    </xf>
    <xf numFmtId="0" fontId="0" fillId="0" borderId="54" xfId="0" applyFont="1" applyBorder="1" applyAlignment="1">
      <alignment horizontal="left" vertical="top" wrapText="1"/>
    </xf>
    <xf numFmtId="0" fontId="0" fillId="0" borderId="40" xfId="0" applyFont="1" applyBorder="1" applyAlignment="1">
      <alignment horizontal="left" vertical="top" wrapText="1"/>
    </xf>
    <xf numFmtId="0" fontId="0" fillId="0" borderId="0" xfId="0" applyFont="1" applyBorder="1" applyAlignment="1">
      <alignment horizontal="left" vertical="top" wrapText="1"/>
    </xf>
    <xf numFmtId="0" fontId="0" fillId="0" borderId="55" xfId="0" applyFont="1" applyBorder="1" applyAlignment="1">
      <alignment horizontal="left" vertical="top" wrapText="1"/>
    </xf>
    <xf numFmtId="0" fontId="0" fillId="0" borderId="56" xfId="0" applyFont="1" applyBorder="1" applyAlignment="1">
      <alignment horizontal="left" vertical="top" wrapText="1"/>
    </xf>
    <xf numFmtId="0" fontId="0" fillId="0" borderId="30" xfId="0" applyFont="1" applyBorder="1" applyAlignment="1">
      <alignment horizontal="left" vertical="top" wrapText="1"/>
    </xf>
    <xf numFmtId="0" fontId="0" fillId="0" borderId="57" xfId="0" applyFont="1" applyBorder="1" applyAlignment="1">
      <alignment horizontal="left" vertical="top" wrapText="1"/>
    </xf>
    <xf numFmtId="0" fontId="0" fillId="0" borderId="39" xfId="0" applyBorder="1" applyAlignment="1">
      <alignment horizontal="left" wrapText="1"/>
    </xf>
    <xf numFmtId="0" fontId="0" fillId="0" borderId="39" xfId="0" applyFont="1" applyBorder="1" applyAlignment="1">
      <alignment horizontal="left" wrapText="1"/>
    </xf>
    <xf numFmtId="0" fontId="0" fillId="0" borderId="58" xfId="0" applyBorder="1" applyAlignment="1">
      <alignment horizontal="center"/>
    </xf>
    <xf numFmtId="0" fontId="0" fillId="0" borderId="59" xfId="0" applyFont="1" applyBorder="1" applyAlignment="1">
      <alignment horizontal="center"/>
    </xf>
    <xf numFmtId="0" fontId="0" fillId="0" borderId="56" xfId="0" applyFont="1" applyBorder="1" applyAlignment="1">
      <alignment horizontal="center"/>
    </xf>
    <xf numFmtId="0" fontId="0" fillId="0" borderId="30" xfId="0" applyFont="1" applyBorder="1" applyAlignment="1">
      <alignment horizontal="center"/>
    </xf>
    <xf numFmtId="0" fontId="0" fillId="0" borderId="57" xfId="0" applyFont="1" applyBorder="1" applyAlignment="1">
      <alignment horizontal="center"/>
    </xf>
    <xf numFmtId="0" fontId="1" fillId="0" borderId="22" xfId="0" applyFont="1" applyBorder="1" applyAlignment="1">
      <alignment horizontal="center" vertical="center"/>
    </xf>
    <xf numFmtId="0" fontId="1" fillId="0" borderId="35" xfId="0" applyFont="1" applyBorder="1" applyAlignment="1">
      <alignment horizontal="center" vertical="center"/>
    </xf>
    <xf numFmtId="0" fontId="1" fillId="0" borderId="24" xfId="0" applyFont="1" applyBorder="1" applyAlignment="1">
      <alignment horizontal="center" vertical="center"/>
    </xf>
    <xf numFmtId="0" fontId="0" fillId="0" borderId="60" xfId="0" applyBorder="1" applyAlignment="1">
      <alignment horizontal="left"/>
    </xf>
    <xf numFmtId="0" fontId="0" fillId="0" borderId="60" xfId="0" applyFont="1" applyBorder="1" applyAlignment="1">
      <alignment horizontal="left"/>
    </xf>
    <xf numFmtId="0" fontId="0" fillId="0" borderId="61" xfId="0" applyFont="1" applyBorder="1" applyAlignment="1">
      <alignment horizontal="left"/>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1" fontId="0" fillId="0" borderId="35" xfId="0" applyNumberFormat="1" applyBorder="1" applyAlignment="1">
      <alignment horizontal="left"/>
    </xf>
    <xf numFmtId="1" fontId="0" fillId="0" borderId="35" xfId="0" applyNumberFormat="1" applyFont="1" applyBorder="1" applyAlignment="1">
      <alignment horizontal="left"/>
    </xf>
    <xf numFmtId="1" fontId="0" fillId="0" borderId="65" xfId="0" applyNumberFormat="1" applyFont="1" applyBorder="1" applyAlignment="1">
      <alignment horizontal="left"/>
    </xf>
    <xf numFmtId="173" fontId="0" fillId="0" borderId="35" xfId="0" applyNumberFormat="1" applyBorder="1" applyAlignment="1">
      <alignment horizontal="left"/>
    </xf>
    <xf numFmtId="173" fontId="0" fillId="0" borderId="35" xfId="0" applyNumberFormat="1" applyFont="1" applyBorder="1" applyAlignment="1">
      <alignment horizontal="left"/>
    </xf>
    <xf numFmtId="173" fontId="0" fillId="0" borderId="65" xfId="0" applyNumberFormat="1" applyFont="1" applyBorder="1" applyAlignment="1">
      <alignment horizontal="left"/>
    </xf>
    <xf numFmtId="0" fontId="13" fillId="0" borderId="39" xfId="0" applyFont="1" applyBorder="1" applyAlignment="1">
      <alignment horizontal="left"/>
    </xf>
    <xf numFmtId="0" fontId="0" fillId="0" borderId="42" xfId="0" applyFont="1" applyBorder="1" applyAlignment="1">
      <alignment horizontal="center"/>
    </xf>
    <xf numFmtId="0" fontId="0" fillId="0" borderId="66" xfId="0" applyFont="1" applyBorder="1" applyAlignment="1">
      <alignment horizontal="center"/>
    </xf>
    <xf numFmtId="1" fontId="0" fillId="0" borderId="30" xfId="0" applyNumberFormat="1" applyFont="1" applyBorder="1" applyAlignment="1">
      <alignment horizontal="left"/>
    </xf>
    <xf numFmtId="1" fontId="0" fillId="0" borderId="57" xfId="0" applyNumberFormat="1" applyFont="1" applyBorder="1" applyAlignment="1">
      <alignment horizontal="left"/>
    </xf>
    <xf numFmtId="0" fontId="0" fillId="0" borderId="30" xfId="0" applyBorder="1" applyAlignment="1">
      <alignment horizontal="left"/>
    </xf>
    <xf numFmtId="0" fontId="0" fillId="0" borderId="30" xfId="0" applyFont="1" applyBorder="1" applyAlignment="1">
      <alignment horizontal="left"/>
    </xf>
    <xf numFmtId="0" fontId="0" fillId="0" borderId="30" xfId="0" applyBorder="1" applyAlignment="1">
      <alignment/>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174" fontId="12" fillId="34" borderId="67" xfId="0" applyNumberFormat="1" applyFont="1" applyFill="1" applyBorder="1" applyAlignment="1" applyProtection="1">
      <alignment horizontal="center" vertical="center"/>
      <protection/>
    </xf>
    <xf numFmtId="174" fontId="12" fillId="34" borderId="68" xfId="0" applyNumberFormat="1" applyFont="1" applyFill="1" applyBorder="1" applyAlignment="1" applyProtection="1">
      <alignment horizontal="center" vertical="center"/>
      <protection/>
    </xf>
    <xf numFmtId="174" fontId="12" fillId="34" borderId="69" xfId="0" applyNumberFormat="1" applyFont="1" applyFill="1" applyBorder="1" applyAlignment="1" applyProtection="1">
      <alignment horizontal="center" vertical="center"/>
      <protection/>
    </xf>
    <xf numFmtId="0" fontId="0" fillId="0" borderId="37" xfId="0" applyFont="1" applyBorder="1" applyAlignment="1">
      <alignment horizontal="center" vertical="center"/>
    </xf>
    <xf numFmtId="0" fontId="0" fillId="0" borderId="70" xfId="0" applyFill="1" applyBorder="1" applyAlignment="1">
      <alignment horizontal="left"/>
    </xf>
    <xf numFmtId="0" fontId="0" fillId="0" borderId="71" xfId="0" applyFill="1" applyBorder="1" applyAlignment="1">
      <alignment horizontal="left"/>
    </xf>
    <xf numFmtId="0" fontId="0" fillId="0" borderId="30" xfId="0" applyFont="1" applyBorder="1" applyAlignment="1">
      <alignment/>
    </xf>
    <xf numFmtId="0" fontId="0" fillId="0" borderId="30" xfId="0" applyFont="1" applyBorder="1" applyAlignment="1">
      <alignment/>
    </xf>
    <xf numFmtId="0" fontId="0" fillId="0" borderId="35" xfId="0" applyFont="1" applyBorder="1" applyAlignment="1">
      <alignment horizontal="left"/>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173" fontId="0" fillId="0" borderId="30" xfId="0" applyNumberFormat="1" applyBorder="1" applyAlignment="1">
      <alignment horizontal="left"/>
    </xf>
    <xf numFmtId="173" fontId="0" fillId="0" borderId="30" xfId="0" applyNumberFormat="1" applyFont="1" applyBorder="1" applyAlignment="1">
      <alignment horizontal="left"/>
    </xf>
    <xf numFmtId="0" fontId="0" fillId="0" borderId="0" xfId="0" applyAlignment="1">
      <alignment horizontal="center" vertical="center" textRotation="180"/>
    </xf>
    <xf numFmtId="0" fontId="1" fillId="0" borderId="75" xfId="0" applyFont="1" applyBorder="1" applyAlignment="1">
      <alignment horizontal="center" textRotation="90"/>
    </xf>
    <xf numFmtId="0" fontId="1" fillId="0" borderId="76" xfId="0" applyFont="1" applyBorder="1" applyAlignment="1">
      <alignment horizontal="center" textRotation="90"/>
    </xf>
    <xf numFmtId="172" fontId="1" fillId="0" borderId="75" xfId="0" applyNumberFormat="1" applyFont="1" applyBorder="1" applyAlignment="1">
      <alignment horizontal="center" vertical="center" wrapText="1"/>
    </xf>
    <xf numFmtId="172" fontId="1" fillId="0" borderId="76" xfId="0" applyNumberFormat="1" applyFont="1" applyBorder="1" applyAlignment="1">
      <alignment horizontal="center" vertical="center" wrapText="1"/>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6" fillId="0" borderId="0" xfId="0" applyFont="1" applyAlignment="1">
      <alignment horizontal="left" vertical="center" textRotation="180"/>
    </xf>
    <xf numFmtId="0" fontId="0" fillId="0" borderId="0" xfId="0" applyAlignment="1">
      <alignment horizontal="left" vertical="center" textRotation="180"/>
    </xf>
    <xf numFmtId="0" fontId="3" fillId="0" borderId="0" xfId="0" applyFont="1" applyBorder="1" applyAlignment="1">
      <alignment horizontal="left"/>
    </xf>
    <xf numFmtId="0" fontId="3" fillId="0" borderId="0" xfId="0" applyFont="1" applyBorder="1" applyAlignment="1">
      <alignment horizontal="center"/>
    </xf>
    <xf numFmtId="0" fontId="6" fillId="0" borderId="0" xfId="0" applyFont="1" applyAlignment="1">
      <alignment horizontal="left" vertical="center" textRotation="180" wrapText="1"/>
    </xf>
    <xf numFmtId="0" fontId="0" fillId="0" borderId="18" xfId="0" applyFont="1" applyBorder="1" applyAlignment="1">
      <alignment horizontal="center"/>
    </xf>
    <xf numFmtId="0" fontId="0" fillId="0" borderId="18" xfId="0" applyBorder="1" applyAlignment="1">
      <alignment horizontal="center"/>
    </xf>
    <xf numFmtId="0" fontId="0" fillId="0" borderId="18" xfId="0" applyNumberFormat="1" applyFont="1" applyBorder="1" applyAlignment="1">
      <alignment horizontal="center"/>
    </xf>
    <xf numFmtId="0" fontId="0" fillId="0" borderId="18" xfId="0" applyNumberFormat="1" applyBorder="1" applyAlignment="1">
      <alignment horizontal="center"/>
    </xf>
    <xf numFmtId="0" fontId="10" fillId="0" borderId="75" xfId="0" applyFont="1" applyBorder="1" applyAlignment="1">
      <alignment horizontal="center" textRotation="90"/>
    </xf>
    <xf numFmtId="0" fontId="11" fillId="0" borderId="76" xfId="0" applyFont="1" applyBorder="1" applyAlignment="1">
      <alignment horizontal="center" textRotation="90"/>
    </xf>
    <xf numFmtId="0" fontId="10" fillId="0" borderId="75" xfId="0" applyFont="1" applyBorder="1" applyAlignment="1">
      <alignment horizontal="center" vertical="center" wrapText="1"/>
    </xf>
    <xf numFmtId="0" fontId="10" fillId="0" borderId="76" xfId="0" applyFont="1" applyBorder="1" applyAlignment="1">
      <alignment horizontal="center" vertical="center" wrapText="1"/>
    </xf>
    <xf numFmtId="2" fontId="4" fillId="0" borderId="22" xfId="0" applyNumberFormat="1" applyFont="1" applyBorder="1" applyAlignment="1">
      <alignment horizontal="center" vertical="center"/>
    </xf>
    <xf numFmtId="2" fontId="4" fillId="0" borderId="35" xfId="0" applyNumberFormat="1" applyFont="1" applyBorder="1" applyAlignment="1">
      <alignment horizontal="center" vertical="center"/>
    </xf>
    <xf numFmtId="2" fontId="4" fillId="0" borderId="24" xfId="0" applyNumberFormat="1" applyFont="1" applyBorder="1" applyAlignment="1">
      <alignment horizontal="center" vertical="center"/>
    </xf>
    <xf numFmtId="0" fontId="4" fillId="0" borderId="22" xfId="0" applyFont="1" applyBorder="1" applyAlignment="1">
      <alignment horizontal="center" vertical="center"/>
    </xf>
    <xf numFmtId="0" fontId="4" fillId="0" borderId="35" xfId="0" applyFont="1" applyBorder="1" applyAlignment="1">
      <alignment horizontal="center" vertical="center"/>
    </xf>
    <xf numFmtId="0" fontId="4" fillId="0" borderId="24" xfId="0" applyFont="1" applyBorder="1" applyAlignment="1">
      <alignment horizontal="center" vertical="center"/>
    </xf>
    <xf numFmtId="2" fontId="0" fillId="0" borderId="18" xfId="0" applyNumberFormat="1" applyBorder="1" applyAlignment="1">
      <alignment horizontal="center"/>
    </xf>
    <xf numFmtId="2" fontId="1" fillId="0" borderId="75" xfId="0" applyNumberFormat="1" applyFont="1" applyBorder="1" applyAlignment="1">
      <alignment horizontal="center" textRotation="90" wrapText="1"/>
    </xf>
    <xf numFmtId="2" fontId="1" fillId="0" borderId="76" xfId="0" applyNumberFormat="1" applyFont="1" applyBorder="1" applyAlignment="1">
      <alignment horizontal="center" textRotation="90" wrapText="1"/>
    </xf>
    <xf numFmtId="2" fontId="1" fillId="0" borderId="75" xfId="0" applyNumberFormat="1" applyFont="1" applyBorder="1" applyAlignment="1">
      <alignment horizontal="center" vertical="center"/>
    </xf>
    <xf numFmtId="2" fontId="1" fillId="0" borderId="76" xfId="0" applyNumberFormat="1" applyFont="1" applyBorder="1" applyAlignment="1">
      <alignment horizontal="center" vertical="center"/>
    </xf>
    <xf numFmtId="0" fontId="1" fillId="0" borderId="75" xfId="0" applyFont="1" applyBorder="1" applyAlignment="1">
      <alignment horizontal="center" textRotation="90" wrapText="1"/>
    </xf>
    <xf numFmtId="0" fontId="1" fillId="0" borderId="76" xfId="0" applyFont="1" applyBorder="1" applyAlignment="1">
      <alignment horizontal="center" textRotation="90" wrapText="1"/>
    </xf>
    <xf numFmtId="2" fontId="1" fillId="0" borderId="75" xfId="0" applyNumberFormat="1" applyFont="1" applyBorder="1" applyAlignment="1">
      <alignment horizontal="center" textRotation="90"/>
    </xf>
    <xf numFmtId="2" fontId="1" fillId="0" borderId="76" xfId="0" applyNumberFormat="1" applyFont="1" applyBorder="1" applyAlignment="1">
      <alignment horizontal="center" textRotation="90"/>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2" fillId="0" borderId="75" xfId="0" applyFont="1" applyBorder="1" applyAlignment="1">
      <alignment horizontal="center" textRotation="90"/>
    </xf>
    <xf numFmtId="0" fontId="0" fillId="0" borderId="76" xfId="0" applyBorder="1" applyAlignment="1">
      <alignment horizontal="center" textRotation="90"/>
    </xf>
    <xf numFmtId="0" fontId="6" fillId="0" borderId="0" xfId="0" applyFont="1" applyAlignment="1">
      <alignment horizontal="center" vertical="center" textRotation="180" wrapText="1"/>
    </xf>
    <xf numFmtId="0" fontId="7" fillId="0" borderId="0" xfId="0" applyFont="1" applyAlignment="1">
      <alignment horizontal="center" vertical="center" textRotation="18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P32"/>
  <sheetViews>
    <sheetView view="pageLayout" workbookViewId="0" topLeftCell="A1">
      <selection activeCell="J4" sqref="J4"/>
    </sheetView>
  </sheetViews>
  <sheetFormatPr defaultColWidth="9.140625" defaultRowHeight="12.75"/>
  <cols>
    <col min="1" max="1" width="2.421875" style="0" customWidth="1"/>
    <col min="2" max="2" width="9.8515625" style="0" customWidth="1"/>
    <col min="3" max="5" width="9.7109375" style="0" customWidth="1"/>
    <col min="6" max="6" width="0.85546875" style="0" customWidth="1"/>
    <col min="7" max="7" width="10.8515625" style="0" customWidth="1"/>
    <col min="8" max="8" width="11.57421875" style="0" customWidth="1"/>
    <col min="9" max="9" width="10.140625" style="0" customWidth="1"/>
    <col min="10" max="10" width="10.28125" style="0" customWidth="1"/>
    <col min="11" max="11" width="10.7109375" style="0" customWidth="1"/>
    <col min="12" max="12" width="10.28125" style="0" customWidth="1"/>
  </cols>
  <sheetData>
    <row r="1" spans="2:16" ht="4.5" customHeight="1">
      <c r="B1" s="22"/>
      <c r="C1" s="22"/>
      <c r="D1" s="22"/>
      <c r="E1" s="22"/>
      <c r="F1" s="22"/>
      <c r="G1" s="22"/>
      <c r="H1" s="22"/>
      <c r="I1" s="22"/>
      <c r="J1" s="22"/>
      <c r="K1" s="22"/>
      <c r="L1" s="22"/>
      <c r="M1" s="22"/>
      <c r="N1" s="22"/>
      <c r="O1" s="22"/>
      <c r="P1" s="22"/>
    </row>
    <row r="2" spans="2:16" ht="19.5" customHeight="1">
      <c r="B2" s="6"/>
      <c r="C2" s="82"/>
      <c r="D2" s="82"/>
      <c r="E2" s="82"/>
      <c r="F2" s="82"/>
      <c r="G2" s="83" t="s">
        <v>51</v>
      </c>
      <c r="H2" s="83" t="s">
        <v>52</v>
      </c>
      <c r="I2" s="24" t="s">
        <v>53</v>
      </c>
      <c r="J2" s="24" t="s">
        <v>54</v>
      </c>
      <c r="K2" s="24" t="s">
        <v>55</v>
      </c>
      <c r="L2" s="24" t="s">
        <v>14</v>
      </c>
      <c r="M2" s="84"/>
      <c r="N2" s="84"/>
      <c r="O2" s="84"/>
      <c r="P2" s="84"/>
    </row>
    <row r="3" spans="2:16" ht="18" customHeight="1">
      <c r="B3" s="6" t="s">
        <v>56</v>
      </c>
      <c r="C3" s="243" t="s">
        <v>334</v>
      </c>
      <c r="D3" s="244"/>
      <c r="E3" s="244"/>
      <c r="F3" s="82"/>
      <c r="G3" s="87"/>
      <c r="H3" s="87"/>
      <c r="I3" s="88">
        <v>586017</v>
      </c>
      <c r="J3" s="88">
        <v>7113143</v>
      </c>
      <c r="K3" s="88"/>
      <c r="L3" s="181">
        <v>298.7</v>
      </c>
      <c r="M3" s="84"/>
      <c r="N3" s="84"/>
      <c r="O3" s="84"/>
      <c r="P3" s="84"/>
    </row>
    <row r="4" spans="2:16" ht="18.75" customHeight="1">
      <c r="B4" s="6" t="s">
        <v>57</v>
      </c>
      <c r="C4" s="245"/>
      <c r="D4" s="245"/>
      <c r="E4" s="245"/>
      <c r="F4" s="89"/>
      <c r="G4" s="84"/>
      <c r="H4" s="84"/>
      <c r="I4" s="84"/>
      <c r="J4" s="84"/>
      <c r="K4" s="84"/>
      <c r="L4" s="90" t="s">
        <v>58</v>
      </c>
      <c r="M4" s="91" t="s">
        <v>320</v>
      </c>
      <c r="N4" s="92"/>
      <c r="O4" s="84"/>
      <c r="P4" s="84"/>
    </row>
    <row r="5" spans="2:16" ht="3.75" customHeight="1">
      <c r="B5" s="6"/>
      <c r="C5" s="82"/>
      <c r="D5" s="82"/>
      <c r="E5" s="82"/>
      <c r="F5" s="89"/>
      <c r="G5" s="84"/>
      <c r="H5" s="84"/>
      <c r="I5" s="84"/>
      <c r="J5" s="84"/>
      <c r="K5" s="84"/>
      <c r="L5" s="90"/>
      <c r="M5" s="93"/>
      <c r="N5" s="93"/>
      <c r="O5" s="84"/>
      <c r="P5" s="84"/>
    </row>
    <row r="6" spans="2:16" ht="18.75" customHeight="1">
      <c r="B6" s="246" t="s">
        <v>59</v>
      </c>
      <c r="C6" s="247"/>
      <c r="D6" s="247"/>
      <c r="E6" s="247"/>
      <c r="F6" s="247"/>
      <c r="G6" s="247"/>
      <c r="H6" s="247"/>
      <c r="I6" s="247"/>
      <c r="J6" s="248"/>
      <c r="K6" s="84"/>
      <c r="L6" s="94" t="s">
        <v>60</v>
      </c>
      <c r="M6" s="85"/>
      <c r="N6" s="86"/>
      <c r="O6" s="84"/>
      <c r="P6" s="84"/>
    </row>
    <row r="7" spans="2:16" ht="20.25" customHeight="1">
      <c r="B7" s="95" t="s">
        <v>14</v>
      </c>
      <c r="C7" s="95" t="s">
        <v>61</v>
      </c>
      <c r="D7" s="95" t="s">
        <v>62</v>
      </c>
      <c r="E7" s="95" t="s">
        <v>63</v>
      </c>
      <c r="F7" s="96"/>
      <c r="G7" s="95" t="s">
        <v>14</v>
      </c>
      <c r="H7" s="95" t="s">
        <v>61</v>
      </c>
      <c r="I7" s="95" t="s">
        <v>62</v>
      </c>
      <c r="J7" s="95" t="s">
        <v>63</v>
      </c>
      <c r="K7" s="84"/>
      <c r="L7" s="97" t="s">
        <v>21</v>
      </c>
      <c r="M7" s="231" t="s">
        <v>322</v>
      </c>
      <c r="N7" s="232"/>
      <c r="O7" s="84"/>
      <c r="P7" s="84"/>
    </row>
    <row r="8" spans="2:16" ht="21" customHeight="1">
      <c r="B8" s="98">
        <v>0</v>
      </c>
      <c r="C8" s="99">
        <v>179</v>
      </c>
      <c r="D8" s="99">
        <v>-50</v>
      </c>
      <c r="E8" s="98" t="s">
        <v>324</v>
      </c>
      <c r="F8" s="84"/>
      <c r="G8" s="100"/>
      <c r="H8" s="101"/>
      <c r="I8" s="102"/>
      <c r="J8" s="103"/>
      <c r="K8" s="84"/>
      <c r="L8" s="97" t="s">
        <v>22</v>
      </c>
      <c r="O8" s="84"/>
      <c r="P8" s="84"/>
    </row>
    <row r="9" spans="2:16" ht="21" customHeight="1">
      <c r="B9" s="104"/>
      <c r="C9" s="105"/>
      <c r="D9" s="106"/>
      <c r="E9" s="107"/>
      <c r="F9" s="84"/>
      <c r="G9" s="100"/>
      <c r="H9" s="101"/>
      <c r="I9" s="102"/>
      <c r="J9" s="103"/>
      <c r="K9" s="84"/>
      <c r="L9" s="97" t="s">
        <v>64</v>
      </c>
      <c r="M9" s="245" t="s">
        <v>321</v>
      </c>
      <c r="N9" s="245"/>
      <c r="O9" s="84"/>
      <c r="P9" s="84"/>
    </row>
    <row r="10" spans="2:16" ht="21.75" customHeight="1">
      <c r="B10" s="100"/>
      <c r="C10" s="108"/>
      <c r="D10" s="109"/>
      <c r="E10" s="103"/>
      <c r="F10" s="84"/>
      <c r="G10" s="100"/>
      <c r="H10" s="108"/>
      <c r="I10" s="109"/>
      <c r="J10" s="103"/>
      <c r="K10" s="84"/>
      <c r="L10" s="97" t="s">
        <v>65</v>
      </c>
      <c r="M10" s="110"/>
      <c r="N10" t="s">
        <v>78</v>
      </c>
      <c r="O10" s="84"/>
      <c r="P10" s="84"/>
    </row>
    <row r="11" spans="2:16" ht="22.5" customHeight="1">
      <c r="B11" s="111"/>
      <c r="C11" s="112"/>
      <c r="D11" s="113"/>
      <c r="E11" s="114"/>
      <c r="F11" s="84"/>
      <c r="G11" s="111"/>
      <c r="H11" s="112"/>
      <c r="I11" s="113"/>
      <c r="J11" s="114"/>
      <c r="K11" s="84"/>
      <c r="L11" s="97" t="s">
        <v>66</v>
      </c>
      <c r="M11" s="249"/>
      <c r="N11" s="250"/>
      <c r="O11" s="250"/>
      <c r="P11" s="250"/>
    </row>
    <row r="12" spans="2:16" ht="6" customHeight="1">
      <c r="B12" s="84"/>
      <c r="C12" s="84"/>
      <c r="D12" s="84"/>
      <c r="E12" s="84"/>
      <c r="F12" s="84"/>
      <c r="G12" s="84"/>
      <c r="H12" s="84"/>
      <c r="I12" s="84"/>
      <c r="J12" s="84"/>
      <c r="K12" s="84"/>
      <c r="L12" s="84"/>
      <c r="M12" s="84"/>
      <c r="N12" s="84"/>
      <c r="O12" s="84"/>
      <c r="P12" s="84"/>
    </row>
    <row r="13" spans="2:16" ht="15" customHeight="1">
      <c r="B13" s="115" t="s">
        <v>67</v>
      </c>
      <c r="C13" s="231"/>
      <c r="D13" s="232"/>
      <c r="E13" s="232"/>
      <c r="F13" s="232"/>
      <c r="G13" s="232"/>
      <c r="H13" s="233"/>
      <c r="I13" s="233"/>
      <c r="J13" s="233"/>
      <c r="K13" s="84"/>
      <c r="L13" s="97" t="s">
        <v>68</v>
      </c>
      <c r="M13" s="231" t="s">
        <v>323</v>
      </c>
      <c r="N13" s="232"/>
      <c r="O13" s="232"/>
      <c r="P13" s="232"/>
    </row>
    <row r="14" spans="2:16" ht="5.25" customHeight="1">
      <c r="B14" s="84"/>
      <c r="C14" s="84"/>
      <c r="D14" s="84"/>
      <c r="E14" s="84"/>
      <c r="F14" s="84"/>
      <c r="G14" s="84"/>
      <c r="H14" s="84"/>
      <c r="I14" s="84"/>
      <c r="J14" s="84"/>
      <c r="K14" s="84"/>
      <c r="L14" s="84"/>
      <c r="M14" s="84"/>
      <c r="N14" s="84"/>
      <c r="O14" s="84"/>
      <c r="P14" s="84"/>
    </row>
    <row r="15" spans="2:16" ht="15.75" customHeight="1">
      <c r="B15" s="234" t="s">
        <v>69</v>
      </c>
      <c r="C15" s="235"/>
      <c r="D15" s="235"/>
      <c r="E15" s="235"/>
      <c r="F15" s="235"/>
      <c r="G15" s="235"/>
      <c r="H15" s="235"/>
      <c r="I15" s="235"/>
      <c r="J15" s="236"/>
      <c r="K15" s="84"/>
      <c r="L15" s="237" t="s">
        <v>70</v>
      </c>
      <c r="M15" s="238"/>
      <c r="N15" s="238"/>
      <c r="O15" s="238"/>
      <c r="P15" s="239"/>
    </row>
    <row r="16" spans="2:16" ht="18" customHeight="1">
      <c r="B16" s="116" t="s">
        <v>9</v>
      </c>
      <c r="C16" s="116" t="s">
        <v>10</v>
      </c>
      <c r="D16" s="116" t="s">
        <v>71</v>
      </c>
      <c r="E16" s="240" t="s">
        <v>7</v>
      </c>
      <c r="F16" s="240"/>
      <c r="G16" s="240" t="s">
        <v>13</v>
      </c>
      <c r="H16" s="240"/>
      <c r="I16" s="240"/>
      <c r="J16" s="240"/>
      <c r="K16" s="84"/>
      <c r="L16" s="117" t="s">
        <v>72</v>
      </c>
      <c r="M16" s="241" t="s">
        <v>325</v>
      </c>
      <c r="N16" s="241"/>
      <c r="O16" s="241"/>
      <c r="P16" s="242"/>
    </row>
    <row r="17" spans="2:16" ht="18" customHeight="1">
      <c r="B17" s="118">
        <v>0.78</v>
      </c>
      <c r="C17" s="176">
        <v>8.63</v>
      </c>
      <c r="D17" s="119">
        <f aca="true" t="shared" si="0" ref="D17:D24">C17-B17</f>
        <v>7.8500000000000005</v>
      </c>
      <c r="E17" s="192" t="s">
        <v>85</v>
      </c>
      <c r="F17" s="193"/>
      <c r="G17" s="194" t="s">
        <v>327</v>
      </c>
      <c r="H17" s="188"/>
      <c r="I17" s="188"/>
      <c r="J17" s="188"/>
      <c r="K17" s="84"/>
      <c r="L17" s="217"/>
      <c r="M17" s="218"/>
      <c r="N17" s="218"/>
      <c r="O17" s="218"/>
      <c r="P17" s="219"/>
    </row>
    <row r="18" spans="2:16" ht="18" customHeight="1">
      <c r="B18" s="120">
        <v>8.33</v>
      </c>
      <c r="C18" s="176">
        <v>10.77</v>
      </c>
      <c r="D18" s="119">
        <f t="shared" si="0"/>
        <v>2.4399999999999995</v>
      </c>
      <c r="E18" s="192" t="s">
        <v>93</v>
      </c>
      <c r="F18" s="193"/>
      <c r="G18" s="226" t="s">
        <v>328</v>
      </c>
      <c r="H18" s="226"/>
      <c r="I18" s="226"/>
      <c r="J18" s="226"/>
      <c r="K18" s="84"/>
      <c r="L18" s="227"/>
      <c r="M18" s="228"/>
      <c r="N18" s="228"/>
      <c r="O18" s="228"/>
      <c r="P18" s="190"/>
    </row>
    <row r="19" spans="2:16" ht="18" customHeight="1">
      <c r="B19" s="120">
        <v>10.77</v>
      </c>
      <c r="C19" s="176">
        <v>80.72</v>
      </c>
      <c r="D19" s="119">
        <f t="shared" si="0"/>
        <v>69.95</v>
      </c>
      <c r="E19" s="192" t="s">
        <v>98</v>
      </c>
      <c r="F19" s="193"/>
      <c r="G19" s="194" t="s">
        <v>329</v>
      </c>
      <c r="H19" s="188"/>
      <c r="I19" s="188"/>
      <c r="J19" s="188"/>
      <c r="K19" s="84"/>
      <c r="L19" s="121" t="s">
        <v>73</v>
      </c>
      <c r="M19" s="229">
        <v>119</v>
      </c>
      <c r="N19" s="229"/>
      <c r="O19" s="229"/>
      <c r="P19" s="230"/>
    </row>
    <row r="20" spans="2:16" ht="18.75" customHeight="1">
      <c r="B20" s="120">
        <v>80.72</v>
      </c>
      <c r="C20" s="176">
        <v>81.28</v>
      </c>
      <c r="D20" s="119">
        <f t="shared" si="0"/>
        <v>0.5600000000000023</v>
      </c>
      <c r="E20" s="192" t="s">
        <v>111</v>
      </c>
      <c r="F20" s="193"/>
      <c r="G20" s="194" t="s">
        <v>330</v>
      </c>
      <c r="H20" s="188"/>
      <c r="I20" s="188"/>
      <c r="J20" s="188"/>
      <c r="K20" s="84"/>
      <c r="L20" s="121" t="s">
        <v>74</v>
      </c>
      <c r="M20" s="220" t="s">
        <v>326</v>
      </c>
      <c r="N20" s="221"/>
      <c r="O20" s="221"/>
      <c r="P20" s="222"/>
    </row>
    <row r="21" spans="2:16" ht="18.75" customHeight="1">
      <c r="B21" s="120">
        <v>81.28</v>
      </c>
      <c r="C21" s="176">
        <v>82.55</v>
      </c>
      <c r="D21" s="119">
        <f t="shared" si="0"/>
        <v>1.269999999999996</v>
      </c>
      <c r="E21" s="192" t="s">
        <v>98</v>
      </c>
      <c r="F21" s="193"/>
      <c r="G21" s="194" t="s">
        <v>329</v>
      </c>
      <c r="H21" s="188"/>
      <c r="I21" s="188"/>
      <c r="J21" s="188"/>
      <c r="K21" s="84"/>
      <c r="L21" s="121" t="s">
        <v>75</v>
      </c>
      <c r="M21" s="223"/>
      <c r="N21" s="224"/>
      <c r="O21" s="224"/>
      <c r="P21" s="225"/>
    </row>
    <row r="22" spans="2:16" ht="18" customHeight="1">
      <c r="B22" s="120">
        <v>82.55</v>
      </c>
      <c r="C22" s="176">
        <v>186.97</v>
      </c>
      <c r="D22" s="119">
        <f t="shared" si="0"/>
        <v>104.42</v>
      </c>
      <c r="E22" s="192" t="s">
        <v>98</v>
      </c>
      <c r="F22" s="193"/>
      <c r="G22" s="194" t="s">
        <v>331</v>
      </c>
      <c r="H22" s="188"/>
      <c r="I22" s="188"/>
      <c r="J22" s="188"/>
      <c r="K22" s="84"/>
      <c r="L22" s="122" t="s">
        <v>76</v>
      </c>
      <c r="M22" s="214"/>
      <c r="N22" s="215"/>
      <c r="O22" s="215"/>
      <c r="P22" s="216"/>
    </row>
    <row r="23" spans="2:16" ht="18.75" customHeight="1">
      <c r="B23" s="120">
        <v>186.97</v>
      </c>
      <c r="C23" s="176">
        <v>187.27</v>
      </c>
      <c r="D23" s="119">
        <f t="shared" si="0"/>
        <v>0.30000000000001137</v>
      </c>
      <c r="E23" s="192" t="s">
        <v>98</v>
      </c>
      <c r="F23" s="193"/>
      <c r="G23" s="194" t="s">
        <v>332</v>
      </c>
      <c r="H23" s="188"/>
      <c r="I23" s="188"/>
      <c r="J23" s="188"/>
      <c r="K23" s="84"/>
      <c r="L23" s="217"/>
      <c r="M23" s="218"/>
      <c r="N23" s="218"/>
      <c r="O23" s="218"/>
      <c r="P23" s="219"/>
    </row>
    <row r="24" spans="2:16" ht="18.75" customHeight="1">
      <c r="B24" s="120">
        <v>187.27</v>
      </c>
      <c r="C24" s="177">
        <v>298.7</v>
      </c>
      <c r="D24" s="119">
        <f t="shared" si="0"/>
        <v>111.42999999999998</v>
      </c>
      <c r="E24" s="192" t="s">
        <v>98</v>
      </c>
      <c r="F24" s="193"/>
      <c r="G24" s="194" t="s">
        <v>333</v>
      </c>
      <c r="H24" s="188"/>
      <c r="I24" s="188"/>
      <c r="J24" s="188"/>
      <c r="K24" s="84"/>
      <c r="L24" s="208"/>
      <c r="M24" s="209"/>
      <c r="N24" s="209"/>
      <c r="O24" s="209"/>
      <c r="P24" s="210"/>
    </row>
    <row r="25" spans="2:11" ht="18" customHeight="1">
      <c r="B25" s="120"/>
      <c r="C25" s="118"/>
      <c r="D25" s="119"/>
      <c r="E25" s="192"/>
      <c r="F25" s="193"/>
      <c r="G25" s="194"/>
      <c r="H25" s="188"/>
      <c r="I25" s="188"/>
      <c r="J25" s="188"/>
      <c r="K25" s="84"/>
    </row>
    <row r="26" spans="2:16" ht="18" customHeight="1">
      <c r="B26" s="120"/>
      <c r="C26" s="120"/>
      <c r="D26" s="119"/>
      <c r="E26" s="192"/>
      <c r="F26" s="193"/>
      <c r="G26" s="194"/>
      <c r="H26" s="188"/>
      <c r="I26" s="188"/>
      <c r="J26" s="188"/>
      <c r="K26" s="84"/>
      <c r="L26" s="211" t="s">
        <v>77</v>
      </c>
      <c r="M26" s="212"/>
      <c r="N26" s="212"/>
      <c r="O26" s="212"/>
      <c r="P26" s="213"/>
    </row>
    <row r="27" spans="2:16" ht="18" customHeight="1">
      <c r="B27" s="123"/>
      <c r="C27" s="124"/>
      <c r="D27" s="123"/>
      <c r="E27" s="192"/>
      <c r="F27" s="193"/>
      <c r="G27" s="194"/>
      <c r="H27" s="188"/>
      <c r="I27" s="188"/>
      <c r="J27" s="188"/>
      <c r="K27" s="84"/>
      <c r="L27" s="195"/>
      <c r="M27" s="196"/>
      <c r="N27" s="196"/>
      <c r="O27" s="196"/>
      <c r="P27" s="197"/>
    </row>
    <row r="28" spans="2:16" ht="18.75" customHeight="1">
      <c r="B28" s="120"/>
      <c r="C28" s="119"/>
      <c r="D28" s="119"/>
      <c r="E28" s="192"/>
      <c r="F28" s="193"/>
      <c r="G28" s="194"/>
      <c r="H28" s="188"/>
      <c r="I28" s="188"/>
      <c r="J28" s="188"/>
      <c r="K28" s="84"/>
      <c r="L28" s="198"/>
      <c r="M28" s="199"/>
      <c r="N28" s="199"/>
      <c r="O28" s="199"/>
      <c r="P28" s="200"/>
    </row>
    <row r="29" spans="2:16" ht="18.75" customHeight="1">
      <c r="B29" s="119"/>
      <c r="C29" s="119"/>
      <c r="D29" s="119"/>
      <c r="E29" s="192"/>
      <c r="F29" s="193"/>
      <c r="G29" s="194"/>
      <c r="H29" s="188"/>
      <c r="I29" s="188"/>
      <c r="J29" s="188"/>
      <c r="K29" s="84"/>
      <c r="L29" s="198"/>
      <c r="M29" s="199"/>
      <c r="N29" s="199"/>
      <c r="O29" s="199"/>
      <c r="P29" s="200"/>
    </row>
    <row r="30" spans="2:16" ht="26.25" customHeight="1">
      <c r="B30" s="119"/>
      <c r="C30" s="119"/>
      <c r="D30" s="119"/>
      <c r="E30" s="192"/>
      <c r="F30" s="193"/>
      <c r="G30" s="204"/>
      <c r="H30" s="205"/>
      <c r="I30" s="205"/>
      <c r="J30" s="205"/>
      <c r="K30" s="84"/>
      <c r="L30" s="198"/>
      <c r="M30" s="199"/>
      <c r="N30" s="199"/>
      <c r="O30" s="199"/>
      <c r="P30" s="200"/>
    </row>
    <row r="31" spans="2:16" ht="18" customHeight="1">
      <c r="B31" s="119"/>
      <c r="C31" s="125"/>
      <c r="D31" s="119"/>
      <c r="E31" s="206"/>
      <c r="F31" s="207"/>
      <c r="G31" s="188"/>
      <c r="H31" s="188"/>
      <c r="I31" s="188"/>
      <c r="J31" s="188"/>
      <c r="K31" s="84"/>
      <c r="L31" s="198"/>
      <c r="M31" s="199"/>
      <c r="N31" s="199"/>
      <c r="O31" s="199"/>
      <c r="P31" s="200"/>
    </row>
    <row r="32" spans="2:16" ht="18" customHeight="1">
      <c r="B32" s="126"/>
      <c r="C32" s="127"/>
      <c r="D32" s="127"/>
      <c r="E32" s="189"/>
      <c r="F32" s="190"/>
      <c r="G32" s="191"/>
      <c r="H32" s="191"/>
      <c r="I32" s="191"/>
      <c r="J32" s="191"/>
      <c r="K32" s="84"/>
      <c r="L32" s="201"/>
      <c r="M32" s="202"/>
      <c r="N32" s="202"/>
      <c r="O32" s="202"/>
      <c r="P32" s="203"/>
    </row>
  </sheetData>
  <sheetProtection/>
  <mergeCells count="55">
    <mergeCell ref="C3:E3"/>
    <mergeCell ref="C4:E4"/>
    <mergeCell ref="B6:J6"/>
    <mergeCell ref="M7:N7"/>
    <mergeCell ref="M9:N9"/>
    <mergeCell ref="M11:P11"/>
    <mergeCell ref="C13:J13"/>
    <mergeCell ref="M13:P13"/>
    <mergeCell ref="B15:J15"/>
    <mergeCell ref="L15:P15"/>
    <mergeCell ref="E16:F16"/>
    <mergeCell ref="G16:J16"/>
    <mergeCell ref="M16:P16"/>
    <mergeCell ref="G17:J17"/>
    <mergeCell ref="L17:P17"/>
    <mergeCell ref="E18:F18"/>
    <mergeCell ref="G18:J18"/>
    <mergeCell ref="L18:P18"/>
    <mergeCell ref="E19:F19"/>
    <mergeCell ref="G19:J19"/>
    <mergeCell ref="M19:P19"/>
    <mergeCell ref="E17:F17"/>
    <mergeCell ref="E20:F20"/>
    <mergeCell ref="G20:J20"/>
    <mergeCell ref="M20:P20"/>
    <mergeCell ref="E21:F21"/>
    <mergeCell ref="G21:J21"/>
    <mergeCell ref="M21:P21"/>
    <mergeCell ref="L26:P26"/>
    <mergeCell ref="E22:F22"/>
    <mergeCell ref="G22:J22"/>
    <mergeCell ref="M22:P22"/>
    <mergeCell ref="E23:F23"/>
    <mergeCell ref="G23:J23"/>
    <mergeCell ref="L23:P23"/>
    <mergeCell ref="E30:F30"/>
    <mergeCell ref="G30:J30"/>
    <mergeCell ref="E31:F31"/>
    <mergeCell ref="E24:F24"/>
    <mergeCell ref="G24:J24"/>
    <mergeCell ref="L24:P24"/>
    <mergeCell ref="E25:F25"/>
    <mergeCell ref="G25:J25"/>
    <mergeCell ref="E26:F26"/>
    <mergeCell ref="G26:J26"/>
    <mergeCell ref="G31:J31"/>
    <mergeCell ref="E32:F32"/>
    <mergeCell ref="G32:J32"/>
    <mergeCell ref="E27:F27"/>
    <mergeCell ref="G27:J27"/>
    <mergeCell ref="L27:P32"/>
    <mergeCell ref="E28:F28"/>
    <mergeCell ref="G28:J28"/>
    <mergeCell ref="E29:F29"/>
    <mergeCell ref="G29:J29"/>
  </mergeCells>
  <printOptions/>
  <pageMargins left="0.75" right="0.75" top="1" bottom="1" header="0.5" footer="0.5"/>
  <pageSetup fitToHeight="1" fitToWidth="1" horizontalDpi="600" verticalDpi="600" orientation="landscape" scale="84" r:id="rId1"/>
  <headerFooter alignWithMargins="0">
    <oddHeader>&amp;C&amp;"Arial,Bold"&amp;14
CRAG PROPERTY  -  MIDAS TOUCH PROJECT</oddHeader>
  </headerFooter>
</worksheet>
</file>

<file path=xl/worksheets/sheet2.xml><?xml version="1.0" encoding="utf-8"?>
<worksheet xmlns="http://schemas.openxmlformats.org/spreadsheetml/2006/main" xmlns:r="http://schemas.openxmlformats.org/officeDocument/2006/relationships">
  <dimension ref="A1:N172"/>
  <sheetViews>
    <sheetView view="pageLayout" workbookViewId="0" topLeftCell="A145">
      <selection activeCell="H158" sqref="H158"/>
    </sheetView>
  </sheetViews>
  <sheetFormatPr defaultColWidth="9.140625" defaultRowHeight="12.75"/>
  <cols>
    <col min="1" max="3" width="8.421875" style="2" customWidth="1"/>
    <col min="4" max="4" width="0.71875" style="0" customWidth="1"/>
    <col min="5" max="5" width="8.421875" style="2" customWidth="1"/>
    <col min="6" max="6" width="5.421875" style="77" customWidth="1"/>
    <col min="7" max="7" width="8.421875" style="2" customWidth="1"/>
    <col min="8" max="8" width="5.421875" style="77" customWidth="1"/>
    <col min="9" max="9" width="0.71875" style="0" customWidth="1"/>
    <col min="10" max="12" width="5.8515625" style="0" customWidth="1"/>
    <col min="13" max="13" width="0.85546875" style="0" customWidth="1"/>
    <col min="14" max="14" width="28.8515625" style="0" customWidth="1"/>
  </cols>
  <sheetData>
    <row r="1" ht="3.75" customHeight="1">
      <c r="A1" s="3"/>
    </row>
    <row r="2" spans="1:14" ht="75" customHeight="1">
      <c r="A2" s="69" t="s">
        <v>9</v>
      </c>
      <c r="B2" s="69" t="s">
        <v>10</v>
      </c>
      <c r="C2" s="69" t="s">
        <v>11</v>
      </c>
      <c r="D2" s="70"/>
      <c r="E2" s="76" t="s">
        <v>12</v>
      </c>
      <c r="F2" s="78" t="s">
        <v>49</v>
      </c>
      <c r="G2" s="69" t="s">
        <v>18</v>
      </c>
      <c r="H2" s="79" t="s">
        <v>50</v>
      </c>
      <c r="I2" s="70"/>
      <c r="J2" s="71" t="s">
        <v>30</v>
      </c>
      <c r="K2" s="72" t="s">
        <v>20</v>
      </c>
      <c r="L2" s="72" t="s">
        <v>19</v>
      </c>
      <c r="M2" s="70"/>
      <c r="N2" s="73" t="s">
        <v>37</v>
      </c>
    </row>
    <row r="3" ht="3.75" customHeight="1"/>
    <row r="4" spans="1:14" s="75" customFormat="1" ht="15">
      <c r="A4" s="9">
        <v>0.78</v>
      </c>
      <c r="B4" s="10">
        <v>1.52</v>
      </c>
      <c r="C4" s="9">
        <f>B4-A4</f>
        <v>0.74</v>
      </c>
      <c r="D4" s="1"/>
      <c r="E4" s="7">
        <v>0.74</v>
      </c>
      <c r="F4" s="128">
        <f>(E4/C4)*100</f>
        <v>100</v>
      </c>
      <c r="G4" s="128">
        <v>0.16</v>
      </c>
      <c r="H4" s="128">
        <v>0</v>
      </c>
      <c r="I4" s="128"/>
      <c r="J4" s="1"/>
      <c r="K4" s="128" t="s">
        <v>79</v>
      </c>
      <c r="L4" s="128" t="s">
        <v>79</v>
      </c>
      <c r="M4" s="128"/>
      <c r="N4" s="74"/>
    </row>
    <row r="5" spans="1:14" ht="15">
      <c r="A5" s="10">
        <v>1.52</v>
      </c>
      <c r="B5" s="10">
        <v>3.05</v>
      </c>
      <c r="C5" s="9">
        <f aca="true" t="shared" si="0" ref="C5:C30">B5-A5</f>
        <v>1.5299999999999998</v>
      </c>
      <c r="E5" s="8">
        <v>1.21</v>
      </c>
      <c r="F5" s="128">
        <f aca="true" t="shared" si="1" ref="F5:F69">(E5/C5)*100</f>
        <v>79.08496732026144</v>
      </c>
      <c r="G5" s="8">
        <v>0.35</v>
      </c>
      <c r="H5" s="128">
        <f>(G5/C5)*100</f>
        <v>22.875816993464053</v>
      </c>
      <c r="I5" s="128"/>
      <c r="K5" s="8" t="s">
        <v>79</v>
      </c>
      <c r="L5" s="128" t="s">
        <v>79</v>
      </c>
      <c r="M5" s="128"/>
      <c r="N5" s="74"/>
    </row>
    <row r="6" spans="1:14" ht="15">
      <c r="A6" s="10">
        <v>3.05</v>
      </c>
      <c r="B6" s="10">
        <v>3.96</v>
      </c>
      <c r="C6" s="9">
        <f t="shared" si="0"/>
        <v>0.9100000000000001</v>
      </c>
      <c r="E6" s="8">
        <v>0.75</v>
      </c>
      <c r="F6" s="128">
        <f t="shared" si="1"/>
        <v>82.41758241758241</v>
      </c>
      <c r="G6" s="8">
        <v>0</v>
      </c>
      <c r="H6" s="128">
        <f aca="true" t="shared" si="2" ref="H6:H172">(G6/C6)*100</f>
        <v>0</v>
      </c>
      <c r="I6" s="128"/>
      <c r="K6" s="8" t="s">
        <v>79</v>
      </c>
      <c r="L6" s="128" t="s">
        <v>79</v>
      </c>
      <c r="M6" s="128"/>
      <c r="N6" s="74"/>
    </row>
    <row r="7" spans="1:14" ht="15">
      <c r="A7" s="10">
        <v>3.96</v>
      </c>
      <c r="B7" s="10">
        <v>4.57</v>
      </c>
      <c r="C7" s="9">
        <f t="shared" si="0"/>
        <v>0.6100000000000003</v>
      </c>
      <c r="E7" s="8">
        <v>0.61</v>
      </c>
      <c r="F7" s="128">
        <f t="shared" si="1"/>
        <v>99.99999999999994</v>
      </c>
      <c r="G7" s="8">
        <v>0.24</v>
      </c>
      <c r="H7" s="128">
        <f t="shared" si="2"/>
        <v>39.34426229508195</v>
      </c>
      <c r="I7" s="128"/>
      <c r="K7" s="8" t="s">
        <v>79</v>
      </c>
      <c r="L7" s="128" t="s">
        <v>79</v>
      </c>
      <c r="M7" s="128"/>
      <c r="N7" s="74"/>
    </row>
    <row r="8" spans="1:14" ht="15">
      <c r="A8" s="10">
        <v>4.57</v>
      </c>
      <c r="B8" s="10">
        <v>5.49</v>
      </c>
      <c r="C8" s="9">
        <f t="shared" si="0"/>
        <v>0.9199999999999999</v>
      </c>
      <c r="E8" s="12">
        <v>0.68</v>
      </c>
      <c r="F8" s="128">
        <f t="shared" si="1"/>
        <v>73.91304347826087</v>
      </c>
      <c r="G8" s="8">
        <v>0</v>
      </c>
      <c r="H8" s="128">
        <f t="shared" si="2"/>
        <v>0</v>
      </c>
      <c r="I8" s="128"/>
      <c r="K8" s="8" t="s">
        <v>79</v>
      </c>
      <c r="L8" s="128" t="s">
        <v>79</v>
      </c>
      <c r="M8" s="128"/>
      <c r="N8" s="74"/>
    </row>
    <row r="9" spans="1:14" ht="15">
      <c r="A9" s="10">
        <v>5.49</v>
      </c>
      <c r="B9" s="10">
        <v>6.71</v>
      </c>
      <c r="C9" s="9">
        <f t="shared" si="0"/>
        <v>1.2199999999999998</v>
      </c>
      <c r="E9" s="12">
        <v>1.22</v>
      </c>
      <c r="F9" s="128">
        <f t="shared" si="1"/>
        <v>100.00000000000003</v>
      </c>
      <c r="G9" s="8">
        <v>0</v>
      </c>
      <c r="H9" s="128">
        <f t="shared" si="2"/>
        <v>0</v>
      </c>
      <c r="I9" s="128"/>
      <c r="K9" s="8" t="s">
        <v>79</v>
      </c>
      <c r="L9" s="128" t="s">
        <v>79</v>
      </c>
      <c r="M9" s="128"/>
      <c r="N9" s="74"/>
    </row>
    <row r="10" spans="1:14" ht="15">
      <c r="A10" s="10">
        <v>6.71</v>
      </c>
      <c r="B10" s="10">
        <v>7.62</v>
      </c>
      <c r="C10" s="9">
        <f t="shared" si="0"/>
        <v>0.9100000000000001</v>
      </c>
      <c r="E10" s="12">
        <v>0.84</v>
      </c>
      <c r="F10" s="128">
        <f t="shared" si="1"/>
        <v>92.30769230769229</v>
      </c>
      <c r="G10" s="8">
        <v>0.22</v>
      </c>
      <c r="H10" s="128">
        <f t="shared" si="2"/>
        <v>24.17582417582417</v>
      </c>
      <c r="I10" s="128"/>
      <c r="K10" s="8" t="s">
        <v>79</v>
      </c>
      <c r="L10" s="128" t="s">
        <v>79</v>
      </c>
      <c r="M10" s="128"/>
      <c r="N10" s="74"/>
    </row>
    <row r="11" spans="1:14" ht="15">
      <c r="A11" s="10">
        <v>7.62</v>
      </c>
      <c r="B11" s="10">
        <v>9.14</v>
      </c>
      <c r="C11" s="9">
        <f t="shared" si="0"/>
        <v>1.5200000000000005</v>
      </c>
      <c r="E11" s="12">
        <v>1.22</v>
      </c>
      <c r="F11" s="128">
        <f t="shared" si="1"/>
        <v>80.26315789473682</v>
      </c>
      <c r="G11" s="8">
        <v>0.12</v>
      </c>
      <c r="H11" s="128">
        <f t="shared" si="2"/>
        <v>7.89473684210526</v>
      </c>
      <c r="I11" s="128"/>
      <c r="K11" s="8" t="s">
        <v>79</v>
      </c>
      <c r="L11" s="128" t="s">
        <v>79</v>
      </c>
      <c r="M11" s="128"/>
      <c r="N11" s="74"/>
    </row>
    <row r="12" spans="1:14" ht="15">
      <c r="A12" s="10">
        <v>9.14</v>
      </c>
      <c r="B12" s="10">
        <v>10.67</v>
      </c>
      <c r="C12" s="9">
        <f t="shared" si="0"/>
        <v>1.5299999999999994</v>
      </c>
      <c r="E12" s="12">
        <v>1.44</v>
      </c>
      <c r="F12" s="128">
        <f t="shared" si="1"/>
        <v>94.11764705882356</v>
      </c>
      <c r="G12" s="8">
        <v>0.53</v>
      </c>
      <c r="H12" s="128">
        <f t="shared" si="2"/>
        <v>34.64052287581701</v>
      </c>
      <c r="I12" s="128"/>
      <c r="K12" s="8" t="s">
        <v>79</v>
      </c>
      <c r="L12" s="8" t="s">
        <v>80</v>
      </c>
      <c r="M12" s="8"/>
      <c r="N12" s="74"/>
    </row>
    <row r="13" spans="1:14" ht="15">
      <c r="A13" s="10">
        <v>10.67</v>
      </c>
      <c r="B13" s="10">
        <v>12.19</v>
      </c>
      <c r="C13" s="9">
        <f t="shared" si="0"/>
        <v>1.5199999999999996</v>
      </c>
      <c r="E13" s="12">
        <v>1.24</v>
      </c>
      <c r="F13" s="128">
        <f t="shared" si="1"/>
        <v>81.57894736842107</v>
      </c>
      <c r="G13" s="8">
        <v>0.26</v>
      </c>
      <c r="H13" s="128">
        <f t="shared" si="2"/>
        <v>17.105263157894743</v>
      </c>
      <c r="I13" s="128"/>
      <c r="K13" s="8" t="s">
        <v>79</v>
      </c>
      <c r="L13" s="8" t="s">
        <v>79</v>
      </c>
      <c r="M13" s="8"/>
      <c r="N13" s="74"/>
    </row>
    <row r="14" spans="1:14" ht="15">
      <c r="A14" s="10">
        <v>12.19</v>
      </c>
      <c r="B14" s="10">
        <v>13.72</v>
      </c>
      <c r="C14" s="9">
        <f t="shared" si="0"/>
        <v>1.5300000000000011</v>
      </c>
      <c r="E14" s="12">
        <v>1.45</v>
      </c>
      <c r="F14" s="128">
        <f t="shared" si="1"/>
        <v>94.77124183006529</v>
      </c>
      <c r="G14" s="8">
        <v>0.3</v>
      </c>
      <c r="H14" s="128">
        <f t="shared" si="2"/>
        <v>19.60784313725489</v>
      </c>
      <c r="I14" s="128"/>
      <c r="K14" s="8" t="s">
        <v>79</v>
      </c>
      <c r="L14" s="8" t="s">
        <v>80</v>
      </c>
      <c r="M14" s="8"/>
      <c r="N14" s="74"/>
    </row>
    <row r="15" spans="1:14" ht="15">
      <c r="A15" s="10">
        <v>13.72</v>
      </c>
      <c r="B15" s="10">
        <v>15.24</v>
      </c>
      <c r="C15" s="9">
        <f t="shared" si="0"/>
        <v>1.5199999999999996</v>
      </c>
      <c r="E15" s="12">
        <v>1.33</v>
      </c>
      <c r="F15" s="128">
        <f t="shared" si="1"/>
        <v>87.50000000000003</v>
      </c>
      <c r="G15" s="8">
        <v>0.11</v>
      </c>
      <c r="H15" s="128">
        <f t="shared" si="2"/>
        <v>7.236842105263159</v>
      </c>
      <c r="I15" s="128"/>
      <c r="K15" s="8" t="s">
        <v>79</v>
      </c>
      <c r="L15" s="8" t="s">
        <v>80</v>
      </c>
      <c r="M15" s="8"/>
      <c r="N15" s="74"/>
    </row>
    <row r="16" spans="1:14" ht="15">
      <c r="A16" s="10">
        <v>15.24</v>
      </c>
      <c r="B16" s="10">
        <v>16.76</v>
      </c>
      <c r="C16" s="9">
        <f t="shared" si="0"/>
        <v>1.5200000000000014</v>
      </c>
      <c r="E16" s="12">
        <v>1.38</v>
      </c>
      <c r="F16" s="128">
        <f t="shared" si="1"/>
        <v>90.78947368421044</v>
      </c>
      <c r="G16" s="8">
        <v>0.98</v>
      </c>
      <c r="H16" s="128">
        <f t="shared" si="2"/>
        <v>64.47368421052626</v>
      </c>
      <c r="I16" s="128"/>
      <c r="K16" s="8" t="s">
        <v>79</v>
      </c>
      <c r="L16" s="8" t="s">
        <v>80</v>
      </c>
      <c r="M16" s="8"/>
      <c r="N16" s="74"/>
    </row>
    <row r="17" spans="1:14" ht="15">
      <c r="A17" s="10">
        <v>16.76</v>
      </c>
      <c r="B17" s="10">
        <v>18.29</v>
      </c>
      <c r="C17" s="9">
        <f t="shared" si="0"/>
        <v>1.5299999999999976</v>
      </c>
      <c r="E17" s="8">
        <v>1.42</v>
      </c>
      <c r="F17" s="128">
        <f t="shared" si="1"/>
        <v>92.81045751634001</v>
      </c>
      <c r="G17" s="8">
        <v>0.86</v>
      </c>
      <c r="H17" s="128">
        <f t="shared" si="2"/>
        <v>56.20915032679748</v>
      </c>
      <c r="I17" s="128"/>
      <c r="K17" s="8" t="s">
        <v>80</v>
      </c>
      <c r="L17" s="8" t="s">
        <v>79</v>
      </c>
      <c r="M17" s="8"/>
      <c r="N17" s="74"/>
    </row>
    <row r="18" spans="1:14" ht="15">
      <c r="A18" s="10">
        <v>18.29</v>
      </c>
      <c r="B18" s="10">
        <v>19.81</v>
      </c>
      <c r="C18" s="9">
        <f t="shared" si="0"/>
        <v>1.5199999999999996</v>
      </c>
      <c r="E18" s="8">
        <v>1.32</v>
      </c>
      <c r="F18" s="128">
        <f t="shared" si="1"/>
        <v>86.84210526315792</v>
      </c>
      <c r="G18" s="8">
        <v>0.43</v>
      </c>
      <c r="H18" s="128">
        <f t="shared" si="2"/>
        <v>28.289473684210538</v>
      </c>
      <c r="I18" s="128"/>
      <c r="K18" s="8" t="s">
        <v>79</v>
      </c>
      <c r="L18" s="8" t="s">
        <v>80</v>
      </c>
      <c r="M18" s="8"/>
      <c r="N18" s="74"/>
    </row>
    <row r="19" spans="1:14" ht="15">
      <c r="A19" s="10">
        <v>19.81</v>
      </c>
      <c r="B19" s="10">
        <v>21.34</v>
      </c>
      <c r="C19" s="9">
        <f t="shared" si="0"/>
        <v>1.5300000000000011</v>
      </c>
      <c r="E19" s="8">
        <v>1.36</v>
      </c>
      <c r="F19" s="128">
        <f t="shared" si="1"/>
        <v>88.88888888888883</v>
      </c>
      <c r="G19" s="8">
        <v>0.49</v>
      </c>
      <c r="H19" s="128">
        <f t="shared" si="2"/>
        <v>32.026143790849645</v>
      </c>
      <c r="I19" s="128"/>
      <c r="K19" s="8" t="s">
        <v>80</v>
      </c>
      <c r="L19" s="8" t="s">
        <v>80</v>
      </c>
      <c r="M19" s="8"/>
      <c r="N19" s="74"/>
    </row>
    <row r="20" spans="1:14" ht="15">
      <c r="A20" s="10">
        <v>21.34</v>
      </c>
      <c r="B20" s="10">
        <v>22.86</v>
      </c>
      <c r="C20" s="9">
        <f t="shared" si="0"/>
        <v>1.5199999999999996</v>
      </c>
      <c r="E20" s="8">
        <v>1.52</v>
      </c>
      <c r="F20" s="128">
        <f t="shared" si="1"/>
        <v>100.00000000000003</v>
      </c>
      <c r="G20" s="8">
        <v>1.3</v>
      </c>
      <c r="H20" s="128">
        <f t="shared" si="2"/>
        <v>85.5263157894737</v>
      </c>
      <c r="I20" s="128"/>
      <c r="K20" s="8" t="s">
        <v>79</v>
      </c>
      <c r="L20" s="8" t="s">
        <v>80</v>
      </c>
      <c r="M20" s="8"/>
      <c r="N20" s="74"/>
    </row>
    <row r="21" spans="1:14" ht="15">
      <c r="A21" s="10">
        <v>22.86</v>
      </c>
      <c r="B21" s="10">
        <v>24.38</v>
      </c>
      <c r="C21" s="9">
        <f t="shared" si="0"/>
        <v>1.5199999999999996</v>
      </c>
      <c r="E21" s="8">
        <v>1.5</v>
      </c>
      <c r="F21" s="128">
        <f t="shared" si="1"/>
        <v>98.68421052631582</v>
      </c>
      <c r="G21" s="8">
        <v>1.23</v>
      </c>
      <c r="H21" s="128">
        <f t="shared" si="2"/>
        <v>80.92105263157897</v>
      </c>
      <c r="I21" s="128"/>
      <c r="K21" s="8"/>
      <c r="L21" s="8" t="s">
        <v>80</v>
      </c>
      <c r="M21" s="8"/>
      <c r="N21" s="74"/>
    </row>
    <row r="22" spans="1:14" ht="15">
      <c r="A22" s="10">
        <v>24.38</v>
      </c>
      <c r="B22" s="10">
        <v>25.91</v>
      </c>
      <c r="C22" s="9">
        <f t="shared" si="0"/>
        <v>1.5300000000000011</v>
      </c>
      <c r="E22" s="8">
        <v>1.48</v>
      </c>
      <c r="F22" s="128">
        <f t="shared" si="1"/>
        <v>96.73202614379078</v>
      </c>
      <c r="G22" s="8">
        <v>1.43</v>
      </c>
      <c r="H22" s="128">
        <f t="shared" si="2"/>
        <v>93.46405228758162</v>
      </c>
      <c r="I22" s="128"/>
      <c r="K22" s="8"/>
      <c r="L22" s="8" t="s">
        <v>80</v>
      </c>
      <c r="M22" s="8"/>
      <c r="N22" s="74"/>
    </row>
    <row r="23" spans="1:14" ht="15">
      <c r="A23" s="10">
        <v>25.91</v>
      </c>
      <c r="B23" s="10">
        <v>27.43</v>
      </c>
      <c r="C23" s="9">
        <f t="shared" si="0"/>
        <v>1.5199999999999996</v>
      </c>
      <c r="E23" s="8">
        <v>1.51</v>
      </c>
      <c r="F23" s="128">
        <f t="shared" si="1"/>
        <v>99.34210526315792</v>
      </c>
      <c r="G23" s="8">
        <v>1.47</v>
      </c>
      <c r="H23" s="128">
        <f t="shared" si="2"/>
        <v>96.71052631578951</v>
      </c>
      <c r="I23" s="128"/>
      <c r="K23" s="8"/>
      <c r="L23" s="8" t="s">
        <v>81</v>
      </c>
      <c r="M23" s="8"/>
      <c r="N23" s="74"/>
    </row>
    <row r="24" spans="1:14" ht="15">
      <c r="A24" s="10">
        <v>27.43</v>
      </c>
      <c r="B24" s="10">
        <v>28.96</v>
      </c>
      <c r="C24" s="9">
        <f t="shared" si="0"/>
        <v>1.5300000000000011</v>
      </c>
      <c r="E24" s="8">
        <v>1.46</v>
      </c>
      <c r="F24" s="128">
        <f t="shared" si="1"/>
        <v>95.42483660130712</v>
      </c>
      <c r="G24" s="8">
        <v>0.96</v>
      </c>
      <c r="H24" s="128">
        <f t="shared" si="2"/>
        <v>62.74509803921564</v>
      </c>
      <c r="I24" s="128"/>
      <c r="K24" s="8"/>
      <c r="L24" s="8" t="s">
        <v>81</v>
      </c>
      <c r="M24" s="8"/>
      <c r="N24" s="74"/>
    </row>
    <row r="25" spans="1:14" ht="15">
      <c r="A25" s="10">
        <v>28.96</v>
      </c>
      <c r="B25" s="10">
        <v>30.48</v>
      </c>
      <c r="C25" s="9">
        <f t="shared" si="0"/>
        <v>1.5199999999999996</v>
      </c>
      <c r="E25" s="8">
        <v>1.49</v>
      </c>
      <c r="F25" s="128">
        <f t="shared" si="1"/>
        <v>98.0263157894737</v>
      </c>
      <c r="G25" s="8">
        <v>1.25</v>
      </c>
      <c r="H25" s="128">
        <f t="shared" si="2"/>
        <v>82.23684210526318</v>
      </c>
      <c r="I25" s="128"/>
      <c r="K25" s="8"/>
      <c r="L25" s="8" t="s">
        <v>81</v>
      </c>
      <c r="M25" s="8"/>
      <c r="N25" s="74"/>
    </row>
    <row r="26" spans="1:14" ht="15">
      <c r="A26" s="10">
        <v>30.48</v>
      </c>
      <c r="B26" s="10">
        <v>32</v>
      </c>
      <c r="C26" s="9">
        <f t="shared" si="0"/>
        <v>1.5199999999999996</v>
      </c>
      <c r="E26" s="8">
        <v>1.49</v>
      </c>
      <c r="F26" s="128">
        <f t="shared" si="1"/>
        <v>98.0263157894737</v>
      </c>
      <c r="G26" s="8">
        <v>1.43</v>
      </c>
      <c r="H26" s="128">
        <f t="shared" si="2"/>
        <v>94.07894736842107</v>
      </c>
      <c r="I26" s="128"/>
      <c r="K26" s="8"/>
      <c r="L26" s="8" t="s">
        <v>81</v>
      </c>
      <c r="M26" s="8"/>
      <c r="N26" s="74"/>
    </row>
    <row r="27" spans="1:14" ht="15">
      <c r="A27" s="10">
        <v>32</v>
      </c>
      <c r="B27" s="10">
        <v>33.53</v>
      </c>
      <c r="C27" s="9">
        <f t="shared" si="0"/>
        <v>1.5300000000000011</v>
      </c>
      <c r="E27" s="8">
        <v>1.48</v>
      </c>
      <c r="F27" s="128">
        <f t="shared" si="1"/>
        <v>96.73202614379078</v>
      </c>
      <c r="G27" s="8">
        <v>1.31</v>
      </c>
      <c r="H27" s="128">
        <f t="shared" si="2"/>
        <v>85.62091503267968</v>
      </c>
      <c r="I27" s="128"/>
      <c r="K27" s="8"/>
      <c r="L27" s="8" t="s">
        <v>81</v>
      </c>
      <c r="M27" s="8"/>
      <c r="N27" s="74"/>
    </row>
    <row r="28" spans="1:14" ht="15">
      <c r="A28" s="10">
        <v>33.53</v>
      </c>
      <c r="B28" s="10">
        <v>35.05</v>
      </c>
      <c r="C28" s="9">
        <f t="shared" si="0"/>
        <v>1.519999999999996</v>
      </c>
      <c r="E28" s="8">
        <v>1.51</v>
      </c>
      <c r="F28" s="128">
        <f t="shared" si="1"/>
        <v>99.34210526315816</v>
      </c>
      <c r="G28" s="8">
        <v>1.35</v>
      </c>
      <c r="H28" s="128">
        <f t="shared" si="2"/>
        <v>88.81578947368445</v>
      </c>
      <c r="I28" s="128"/>
      <c r="K28" s="8"/>
      <c r="L28" s="8" t="s">
        <v>81</v>
      </c>
      <c r="M28" s="8"/>
      <c r="N28" s="74"/>
    </row>
    <row r="29" spans="1:14" ht="15">
      <c r="A29" s="10">
        <v>35.05</v>
      </c>
      <c r="B29" s="10">
        <v>36.58</v>
      </c>
      <c r="C29" s="9">
        <f t="shared" si="0"/>
        <v>1.5300000000000011</v>
      </c>
      <c r="E29" s="8">
        <v>1.49</v>
      </c>
      <c r="F29" s="128">
        <f t="shared" si="1"/>
        <v>97.38562091503262</v>
      </c>
      <c r="G29" s="8">
        <v>1.18</v>
      </c>
      <c r="H29" s="128">
        <f t="shared" si="2"/>
        <v>77.12418300653589</v>
      </c>
      <c r="I29" s="128"/>
      <c r="K29" s="8"/>
      <c r="L29" s="8" t="s">
        <v>80</v>
      </c>
      <c r="M29" s="8"/>
      <c r="N29" s="74"/>
    </row>
    <row r="30" spans="1:14" ht="15">
      <c r="A30" s="10">
        <v>36.58</v>
      </c>
      <c r="B30" s="10">
        <v>38.1</v>
      </c>
      <c r="C30" s="9">
        <f t="shared" si="0"/>
        <v>1.5200000000000031</v>
      </c>
      <c r="E30" s="8">
        <v>1.5</v>
      </c>
      <c r="F30" s="128">
        <f t="shared" si="1"/>
        <v>98.68421052631558</v>
      </c>
      <c r="G30" s="8">
        <v>1.03</v>
      </c>
      <c r="H30" s="128">
        <f t="shared" si="2"/>
        <v>67.76315789473671</v>
      </c>
      <c r="I30" s="128"/>
      <c r="K30" s="8"/>
      <c r="L30" s="8" t="s">
        <v>81</v>
      </c>
      <c r="M30" s="8"/>
      <c r="N30" s="74"/>
    </row>
    <row r="31" spans="1:14" ht="15">
      <c r="A31" s="2">
        <v>38.1</v>
      </c>
      <c r="B31" s="2">
        <v>39.62</v>
      </c>
      <c r="C31" s="9">
        <f aca="true" t="shared" si="3" ref="C31:C58">B32-A32</f>
        <v>1.5300000000000011</v>
      </c>
      <c r="E31" s="8">
        <v>1.42</v>
      </c>
      <c r="F31" s="128">
        <f t="shared" si="1"/>
        <v>92.8104575163398</v>
      </c>
      <c r="G31" s="8">
        <v>1.25</v>
      </c>
      <c r="H31" s="128">
        <f t="shared" si="2"/>
        <v>81.6993464052287</v>
      </c>
      <c r="I31" s="128"/>
      <c r="K31" s="8"/>
      <c r="L31" s="8" t="s">
        <v>81</v>
      </c>
      <c r="M31" s="8"/>
      <c r="N31" s="74"/>
    </row>
    <row r="32" spans="1:14" ht="15">
      <c r="A32" s="10">
        <v>39.62</v>
      </c>
      <c r="B32" s="10">
        <v>41.15</v>
      </c>
      <c r="C32" s="9">
        <f t="shared" si="3"/>
        <v>1.5200000000000031</v>
      </c>
      <c r="E32" s="8">
        <v>1.49</v>
      </c>
      <c r="F32" s="128">
        <f t="shared" si="1"/>
        <v>98.02631578947349</v>
      </c>
      <c r="G32" s="8">
        <v>1.05</v>
      </c>
      <c r="H32" s="128">
        <f t="shared" si="2"/>
        <v>69.07894736842091</v>
      </c>
      <c r="I32" s="128"/>
      <c r="K32" s="8"/>
      <c r="L32" s="8" t="s">
        <v>81</v>
      </c>
      <c r="M32" s="8"/>
      <c r="N32" s="74"/>
    </row>
    <row r="33" spans="1:14" ht="15">
      <c r="A33" s="10">
        <v>41.15</v>
      </c>
      <c r="B33" s="10">
        <v>42.67</v>
      </c>
      <c r="C33" s="9">
        <f t="shared" si="3"/>
        <v>1.5300000000000011</v>
      </c>
      <c r="E33" s="8">
        <v>1.41</v>
      </c>
      <c r="F33" s="128">
        <f t="shared" si="1"/>
        <v>92.15686274509797</v>
      </c>
      <c r="G33" s="8">
        <v>1.21</v>
      </c>
      <c r="H33" s="128">
        <f t="shared" si="2"/>
        <v>79.08496732026138</v>
      </c>
      <c r="I33" s="128"/>
      <c r="K33" s="8"/>
      <c r="L33" s="8" t="s">
        <v>81</v>
      </c>
      <c r="M33" s="8"/>
      <c r="N33" s="74"/>
    </row>
    <row r="34" spans="1:14" ht="15">
      <c r="A34" s="10">
        <v>42.67</v>
      </c>
      <c r="B34" s="10">
        <v>44.2</v>
      </c>
      <c r="C34" s="9">
        <f t="shared" si="3"/>
        <v>1.519999999999996</v>
      </c>
      <c r="E34" s="8">
        <v>1.49</v>
      </c>
      <c r="F34" s="128">
        <f t="shared" si="1"/>
        <v>98.02631578947394</v>
      </c>
      <c r="G34" s="8">
        <v>1.26</v>
      </c>
      <c r="H34" s="128">
        <f t="shared" si="2"/>
        <v>82.89473684210547</v>
      </c>
      <c r="I34" s="128"/>
      <c r="K34" s="8"/>
      <c r="L34" s="8" t="s">
        <v>81</v>
      </c>
      <c r="M34" s="8"/>
      <c r="N34" s="74"/>
    </row>
    <row r="35" spans="1:14" ht="15">
      <c r="A35" s="10">
        <v>44.2</v>
      </c>
      <c r="B35" s="10">
        <v>45.72</v>
      </c>
      <c r="C35" s="9">
        <f t="shared" si="3"/>
        <v>1.5200000000000031</v>
      </c>
      <c r="E35" s="8">
        <v>1.52</v>
      </c>
      <c r="F35" s="128">
        <f t="shared" si="1"/>
        <v>99.9999999999998</v>
      </c>
      <c r="G35" s="8">
        <v>1.12</v>
      </c>
      <c r="H35" s="128">
        <f t="shared" si="2"/>
        <v>73.68421052631564</v>
      </c>
      <c r="I35" s="128"/>
      <c r="K35" s="8"/>
      <c r="L35" s="8" t="s">
        <v>81</v>
      </c>
      <c r="M35" s="8"/>
      <c r="N35" s="74"/>
    </row>
    <row r="36" spans="1:14" ht="15">
      <c r="A36" s="10">
        <v>45.72</v>
      </c>
      <c r="B36" s="10">
        <v>47.24</v>
      </c>
      <c r="C36" s="9">
        <f t="shared" si="3"/>
        <v>1.5300000000000011</v>
      </c>
      <c r="E36" s="8">
        <v>1.52</v>
      </c>
      <c r="F36" s="128">
        <f t="shared" si="1"/>
        <v>99.3464052287581</v>
      </c>
      <c r="G36" s="8">
        <v>1.33</v>
      </c>
      <c r="H36" s="128">
        <f t="shared" si="2"/>
        <v>86.92810457516333</v>
      </c>
      <c r="I36" s="128"/>
      <c r="K36" s="8"/>
      <c r="L36" s="8" t="s">
        <v>81</v>
      </c>
      <c r="M36" s="8"/>
      <c r="N36" s="74"/>
    </row>
    <row r="37" spans="1:13" ht="12.75">
      <c r="A37" s="10">
        <v>47.24</v>
      </c>
      <c r="B37" s="2">
        <v>48.77</v>
      </c>
      <c r="C37" s="9">
        <f t="shared" si="3"/>
        <v>1.519999999999996</v>
      </c>
      <c r="E37" s="129">
        <v>1.44</v>
      </c>
      <c r="F37" s="128">
        <f t="shared" si="1"/>
        <v>94.73684210526339</v>
      </c>
      <c r="G37" s="129">
        <v>1.27</v>
      </c>
      <c r="H37" s="128">
        <f t="shared" si="2"/>
        <v>83.55263157894758</v>
      </c>
      <c r="L37" s="8" t="s">
        <v>81</v>
      </c>
      <c r="M37" s="8"/>
    </row>
    <row r="38" spans="1:13" ht="12.75">
      <c r="A38" s="2">
        <v>48.77</v>
      </c>
      <c r="B38" s="2">
        <v>50.29</v>
      </c>
      <c r="C38" s="9">
        <f t="shared" si="3"/>
        <v>1.5300000000000011</v>
      </c>
      <c r="E38" s="129">
        <v>1.48</v>
      </c>
      <c r="F38" s="128">
        <f t="shared" si="1"/>
        <v>96.73202614379078</v>
      </c>
      <c r="G38" s="129">
        <v>1.11</v>
      </c>
      <c r="H38" s="128">
        <f t="shared" si="2"/>
        <v>72.54901960784309</v>
      </c>
      <c r="L38" s="8" t="s">
        <v>80</v>
      </c>
      <c r="M38" s="8"/>
    </row>
    <row r="39" spans="1:13" ht="12.75">
      <c r="A39" s="2">
        <v>50.29</v>
      </c>
      <c r="B39" s="2">
        <v>51.82</v>
      </c>
      <c r="C39" s="9">
        <f t="shared" si="3"/>
        <v>1.5200000000000031</v>
      </c>
      <c r="E39" s="129">
        <v>1.47</v>
      </c>
      <c r="F39" s="128">
        <f t="shared" si="1"/>
        <v>96.71052631578927</v>
      </c>
      <c r="G39" s="129">
        <v>1.3</v>
      </c>
      <c r="H39" s="128">
        <f t="shared" si="2"/>
        <v>85.5263157894735</v>
      </c>
      <c r="L39" s="8" t="s">
        <v>81</v>
      </c>
      <c r="M39" s="8"/>
    </row>
    <row r="40" spans="1:13" ht="12.75">
      <c r="A40" s="2">
        <v>51.82</v>
      </c>
      <c r="B40" s="2">
        <v>53.34</v>
      </c>
      <c r="C40" s="9">
        <f t="shared" si="3"/>
        <v>1.519999999999996</v>
      </c>
      <c r="E40" s="129">
        <v>1.51</v>
      </c>
      <c r="F40" s="128">
        <f t="shared" si="1"/>
        <v>99.34210526315816</v>
      </c>
      <c r="G40" s="129">
        <v>1.26</v>
      </c>
      <c r="H40" s="128">
        <f t="shared" si="2"/>
        <v>82.89473684210547</v>
      </c>
      <c r="L40" s="129" t="s">
        <v>80</v>
      </c>
      <c r="M40" s="129"/>
    </row>
    <row r="41" spans="1:13" ht="12.75">
      <c r="A41" s="2">
        <v>53.34</v>
      </c>
      <c r="B41" s="2">
        <v>54.86</v>
      </c>
      <c r="C41" s="9">
        <f t="shared" si="3"/>
        <v>1.5300000000000011</v>
      </c>
      <c r="E41" s="129">
        <v>1.52</v>
      </c>
      <c r="F41" s="128">
        <f t="shared" si="1"/>
        <v>99.3464052287581</v>
      </c>
      <c r="G41" s="129">
        <v>1.28</v>
      </c>
      <c r="H41" s="128">
        <f t="shared" si="2"/>
        <v>83.66013071895418</v>
      </c>
      <c r="L41" s="129" t="s">
        <v>81</v>
      </c>
      <c r="M41" s="129"/>
    </row>
    <row r="42" spans="1:13" ht="12.75">
      <c r="A42" s="2">
        <v>54.86</v>
      </c>
      <c r="B42" s="2">
        <v>56.39</v>
      </c>
      <c r="C42" s="9">
        <f t="shared" si="3"/>
        <v>1.519999999999996</v>
      </c>
      <c r="E42" s="129">
        <v>1.52</v>
      </c>
      <c r="F42" s="128">
        <f t="shared" si="1"/>
        <v>100.00000000000027</v>
      </c>
      <c r="G42" s="129">
        <v>1.4</v>
      </c>
      <c r="H42" s="128">
        <f t="shared" si="2"/>
        <v>92.10526315789497</v>
      </c>
      <c r="L42" s="129" t="s">
        <v>80</v>
      </c>
      <c r="M42" s="129"/>
    </row>
    <row r="43" spans="1:13" ht="12.75">
      <c r="A43" s="2">
        <v>56.39</v>
      </c>
      <c r="B43" s="2">
        <v>57.91</v>
      </c>
      <c r="C43" s="9">
        <f t="shared" si="3"/>
        <v>1.5300000000000011</v>
      </c>
      <c r="E43" s="129">
        <v>1.47</v>
      </c>
      <c r="F43" s="128">
        <f t="shared" si="1"/>
        <v>96.07843137254895</v>
      </c>
      <c r="G43" s="129">
        <v>0.89</v>
      </c>
      <c r="H43" s="128">
        <f t="shared" si="2"/>
        <v>58.16993464052283</v>
      </c>
      <c r="L43" s="129" t="s">
        <v>81</v>
      </c>
      <c r="M43" s="129"/>
    </row>
    <row r="44" spans="1:13" ht="12.75">
      <c r="A44" s="2">
        <v>57.91</v>
      </c>
      <c r="B44" s="2">
        <v>59.44</v>
      </c>
      <c r="C44" s="9">
        <f t="shared" si="3"/>
        <v>1.5200000000000031</v>
      </c>
      <c r="E44" s="129">
        <v>1.52</v>
      </c>
      <c r="F44" s="128">
        <f t="shared" si="1"/>
        <v>99.9999999999998</v>
      </c>
      <c r="G44" s="129">
        <v>1.25</v>
      </c>
      <c r="H44" s="128">
        <f t="shared" si="2"/>
        <v>82.23684210526298</v>
      </c>
      <c r="L44" s="129" t="s">
        <v>81</v>
      </c>
      <c r="M44" s="129"/>
    </row>
    <row r="45" spans="1:13" ht="12.75">
      <c r="A45" s="2">
        <v>59.44</v>
      </c>
      <c r="B45" s="2">
        <v>60.96</v>
      </c>
      <c r="C45" s="9">
        <f t="shared" si="3"/>
        <v>1.519999999999996</v>
      </c>
      <c r="E45" s="129">
        <v>1.52</v>
      </c>
      <c r="F45" s="128">
        <f t="shared" si="1"/>
        <v>100.00000000000027</v>
      </c>
      <c r="G45" s="129">
        <v>1.22</v>
      </c>
      <c r="H45" s="128">
        <f t="shared" si="2"/>
        <v>80.26315789473705</v>
      </c>
      <c r="L45" s="129" t="s">
        <v>80</v>
      </c>
      <c r="M45" s="129"/>
    </row>
    <row r="46" spans="1:13" ht="12.75">
      <c r="A46" s="2">
        <v>60.96</v>
      </c>
      <c r="B46" s="2">
        <v>62.48</v>
      </c>
      <c r="C46" s="9">
        <f t="shared" si="3"/>
        <v>1.5300000000000082</v>
      </c>
      <c r="E46" s="129">
        <v>1.48</v>
      </c>
      <c r="F46" s="128">
        <f t="shared" si="1"/>
        <v>96.73202614379034</v>
      </c>
      <c r="G46" s="129">
        <v>1.24</v>
      </c>
      <c r="H46" s="128">
        <f t="shared" si="2"/>
        <v>81.0457516339865</v>
      </c>
      <c r="L46" s="129" t="s">
        <v>81</v>
      </c>
      <c r="M46" s="129"/>
    </row>
    <row r="47" spans="1:13" ht="12.75">
      <c r="A47" s="2">
        <v>62.48</v>
      </c>
      <c r="B47" s="2">
        <v>64.01</v>
      </c>
      <c r="C47" s="9">
        <f t="shared" si="3"/>
        <v>1.519999999999996</v>
      </c>
      <c r="E47" s="129">
        <v>1.34</v>
      </c>
      <c r="F47" s="128">
        <f t="shared" si="1"/>
        <v>88.15789473684235</v>
      </c>
      <c r="G47" s="129">
        <v>1.22</v>
      </c>
      <c r="H47" s="128">
        <f t="shared" si="2"/>
        <v>80.26315789473705</v>
      </c>
      <c r="L47" s="129" t="s">
        <v>81</v>
      </c>
      <c r="M47" s="129"/>
    </row>
    <row r="48" spans="1:13" ht="12.75">
      <c r="A48" s="2">
        <v>64.01</v>
      </c>
      <c r="B48" s="2">
        <v>65.53</v>
      </c>
      <c r="C48" s="9">
        <f t="shared" si="3"/>
        <v>1.5300000000000011</v>
      </c>
      <c r="E48" s="129">
        <v>1.5</v>
      </c>
      <c r="F48" s="128">
        <f t="shared" si="1"/>
        <v>98.03921568627445</v>
      </c>
      <c r="G48" s="129">
        <v>1.23</v>
      </c>
      <c r="H48" s="128">
        <f t="shared" si="2"/>
        <v>80.39215686274504</v>
      </c>
      <c r="L48" s="129" t="s">
        <v>81</v>
      </c>
      <c r="M48" s="129"/>
    </row>
    <row r="49" spans="1:13" ht="12.75">
      <c r="A49" s="2">
        <v>65.53</v>
      </c>
      <c r="B49" s="2">
        <v>67.06</v>
      </c>
      <c r="C49" s="9">
        <f>B51-A51</f>
        <v>1.519999999999996</v>
      </c>
      <c r="E49" s="129">
        <v>1.44</v>
      </c>
      <c r="F49" s="128">
        <f t="shared" si="1"/>
        <v>94.73684210526339</v>
      </c>
      <c r="G49" s="129">
        <v>1.27</v>
      </c>
      <c r="H49" s="128">
        <f t="shared" si="2"/>
        <v>83.55263157894758</v>
      </c>
      <c r="L49" s="129" t="s">
        <v>80</v>
      </c>
      <c r="M49" s="129"/>
    </row>
    <row r="50" spans="1:14" ht="75" customHeight="1">
      <c r="A50" s="69" t="s">
        <v>9</v>
      </c>
      <c r="B50" s="69" t="s">
        <v>10</v>
      </c>
      <c r="C50" s="69" t="s">
        <v>11</v>
      </c>
      <c r="D50" s="70"/>
      <c r="E50" s="76" t="s">
        <v>12</v>
      </c>
      <c r="F50" s="78" t="s">
        <v>49</v>
      </c>
      <c r="G50" s="69" t="s">
        <v>18</v>
      </c>
      <c r="H50" s="79" t="s">
        <v>50</v>
      </c>
      <c r="I50" s="70"/>
      <c r="J50" s="71" t="s">
        <v>30</v>
      </c>
      <c r="K50" s="72" t="s">
        <v>20</v>
      </c>
      <c r="L50" s="72" t="s">
        <v>19</v>
      </c>
      <c r="M50" s="70"/>
      <c r="N50" s="73" t="s">
        <v>37</v>
      </c>
    </row>
    <row r="51" spans="1:13" ht="12.75">
      <c r="A51" s="2">
        <v>67.06</v>
      </c>
      <c r="B51" s="2">
        <v>68.58</v>
      </c>
      <c r="C51" s="9">
        <f t="shared" si="3"/>
        <v>1.519999999999996</v>
      </c>
      <c r="E51" s="129">
        <v>1.41</v>
      </c>
      <c r="F51" s="128">
        <f t="shared" si="1"/>
        <v>92.76315789473708</v>
      </c>
      <c r="G51" s="129">
        <v>1</v>
      </c>
      <c r="H51" s="128">
        <f t="shared" si="2"/>
        <v>65.78947368421069</v>
      </c>
      <c r="L51" s="129" t="s">
        <v>81</v>
      </c>
      <c r="M51" s="129"/>
    </row>
    <row r="52" spans="1:13" ht="12.75">
      <c r="A52" s="2">
        <v>68.58</v>
      </c>
      <c r="B52" s="2">
        <v>70.1</v>
      </c>
      <c r="C52" s="9">
        <f t="shared" si="3"/>
        <v>1.5300000000000011</v>
      </c>
      <c r="E52" s="129">
        <v>1.51</v>
      </c>
      <c r="F52" s="128">
        <f t="shared" si="1"/>
        <v>98.69281045751627</v>
      </c>
      <c r="G52" s="129">
        <v>1.09</v>
      </c>
      <c r="H52" s="128">
        <f t="shared" si="2"/>
        <v>71.24183006535942</v>
      </c>
      <c r="L52" s="129" t="s">
        <v>81</v>
      </c>
      <c r="M52" s="129"/>
    </row>
    <row r="53" spans="1:13" ht="12.75">
      <c r="A53" s="2">
        <v>70.1</v>
      </c>
      <c r="B53" s="2">
        <v>71.63</v>
      </c>
      <c r="C53" s="9">
        <f t="shared" si="3"/>
        <v>1.5200000000000102</v>
      </c>
      <c r="E53" s="129">
        <v>1.48</v>
      </c>
      <c r="F53" s="128">
        <f t="shared" si="1"/>
        <v>97.36842105263092</v>
      </c>
      <c r="G53" s="129">
        <v>1.23</v>
      </c>
      <c r="H53" s="128">
        <f t="shared" si="2"/>
        <v>80.9210526315784</v>
      </c>
      <c r="L53" s="129" t="s">
        <v>81</v>
      </c>
      <c r="M53" s="129"/>
    </row>
    <row r="54" spans="1:13" ht="12.75">
      <c r="A54" s="2">
        <v>71.63</v>
      </c>
      <c r="B54" s="2">
        <v>73.15</v>
      </c>
      <c r="C54" s="9">
        <f t="shared" si="3"/>
        <v>1.5300000000000011</v>
      </c>
      <c r="E54" s="129">
        <v>1.34</v>
      </c>
      <c r="F54" s="128">
        <f t="shared" si="1"/>
        <v>87.58169934640517</v>
      </c>
      <c r="G54" s="129">
        <v>0.84</v>
      </c>
      <c r="H54" s="128">
        <f t="shared" si="2"/>
        <v>54.90196078431369</v>
      </c>
      <c r="L54" s="129" t="s">
        <v>81</v>
      </c>
      <c r="M54" s="129"/>
    </row>
    <row r="55" spans="1:13" ht="12.75">
      <c r="A55" s="2">
        <v>73.15</v>
      </c>
      <c r="B55" s="2">
        <v>74.68</v>
      </c>
      <c r="C55" s="9">
        <f t="shared" si="3"/>
        <v>1.519999999999996</v>
      </c>
      <c r="E55" s="129">
        <v>1.49</v>
      </c>
      <c r="F55" s="128">
        <f t="shared" si="1"/>
        <v>98.02631578947394</v>
      </c>
      <c r="G55" s="129">
        <v>1.09</v>
      </c>
      <c r="H55" s="128">
        <f t="shared" si="2"/>
        <v>71.71052631578966</v>
      </c>
      <c r="L55" s="129" t="s">
        <v>81</v>
      </c>
      <c r="M55" s="129"/>
    </row>
    <row r="56" spans="1:13" ht="12.75">
      <c r="A56" s="2">
        <v>74.68</v>
      </c>
      <c r="B56" s="2">
        <v>76.2</v>
      </c>
      <c r="C56" s="9">
        <f t="shared" si="3"/>
        <v>1.519999999999996</v>
      </c>
      <c r="E56" s="129">
        <v>1.52</v>
      </c>
      <c r="F56" s="128">
        <f t="shared" si="1"/>
        <v>100.00000000000027</v>
      </c>
      <c r="G56" s="129">
        <v>1.33</v>
      </c>
      <c r="H56" s="128">
        <f t="shared" si="2"/>
        <v>87.50000000000023</v>
      </c>
      <c r="L56" s="129" t="s">
        <v>80</v>
      </c>
      <c r="M56" s="129"/>
    </row>
    <row r="57" spans="1:13" ht="12.75">
      <c r="A57" s="2">
        <v>76.2</v>
      </c>
      <c r="B57" s="2">
        <v>77.72</v>
      </c>
      <c r="C57" s="9">
        <f t="shared" si="3"/>
        <v>1.5300000000000011</v>
      </c>
      <c r="E57" s="129">
        <v>1.38</v>
      </c>
      <c r="F57" s="128">
        <f t="shared" si="1"/>
        <v>90.19607843137247</v>
      </c>
      <c r="G57" s="129">
        <v>0.96</v>
      </c>
      <c r="H57" s="128">
        <f t="shared" si="2"/>
        <v>62.74509803921564</v>
      </c>
      <c r="L57" s="129" t="s">
        <v>80</v>
      </c>
      <c r="M57" s="129"/>
    </row>
    <row r="58" spans="1:13" ht="12.75">
      <c r="A58" s="2">
        <v>77.72</v>
      </c>
      <c r="B58" s="2">
        <v>79.25</v>
      </c>
      <c r="C58" s="9">
        <f t="shared" si="3"/>
        <v>1.519999999999996</v>
      </c>
      <c r="E58" s="129">
        <v>1.52</v>
      </c>
      <c r="F58" s="128">
        <f t="shared" si="1"/>
        <v>100.00000000000027</v>
      </c>
      <c r="G58" s="129">
        <v>1.15</v>
      </c>
      <c r="H58" s="128">
        <f t="shared" si="2"/>
        <v>75.65789473684231</v>
      </c>
      <c r="L58" s="129" t="s">
        <v>81</v>
      </c>
      <c r="M58" s="129"/>
    </row>
    <row r="59" spans="1:13" ht="12.75">
      <c r="A59" s="2">
        <v>79.25</v>
      </c>
      <c r="B59" s="2">
        <v>80.77</v>
      </c>
      <c r="C59" s="9">
        <f>B59-A59</f>
        <v>1.519999999999996</v>
      </c>
      <c r="E59" s="129">
        <v>1.37</v>
      </c>
      <c r="F59" s="128">
        <f t="shared" si="1"/>
        <v>90.13157894736867</v>
      </c>
      <c r="G59" s="129">
        <v>1.11</v>
      </c>
      <c r="H59" s="128">
        <f t="shared" si="2"/>
        <v>73.02631578947388</v>
      </c>
      <c r="L59" s="129" t="s">
        <v>81</v>
      </c>
      <c r="M59" s="129"/>
    </row>
    <row r="60" spans="1:12" ht="12.75">
      <c r="A60" s="2">
        <v>80.77</v>
      </c>
      <c r="B60" s="2">
        <v>82.3</v>
      </c>
      <c r="C60" s="9">
        <f>B60-A60</f>
        <v>1.5300000000000011</v>
      </c>
      <c r="E60" s="2">
        <v>1.46</v>
      </c>
      <c r="F60" s="77">
        <f t="shared" si="1"/>
        <v>95.42483660130712</v>
      </c>
      <c r="G60" s="2">
        <v>1.32</v>
      </c>
      <c r="H60" s="77">
        <f t="shared" si="2"/>
        <v>86.2745098039215</v>
      </c>
      <c r="L60" s="154" t="s">
        <v>80</v>
      </c>
    </row>
    <row r="61" spans="1:12" ht="12.75">
      <c r="A61" s="2">
        <v>82.3</v>
      </c>
      <c r="B61" s="2">
        <v>83.82</v>
      </c>
      <c r="C61" s="9">
        <f aca="true" t="shared" si="4" ref="C61:C125">B61-A61</f>
        <v>1.519999999999996</v>
      </c>
      <c r="E61" s="2">
        <v>1.5</v>
      </c>
      <c r="F61" s="77">
        <f t="shared" si="1"/>
        <v>98.68421052631605</v>
      </c>
      <c r="G61" s="2">
        <v>1.35</v>
      </c>
      <c r="H61" s="77">
        <f t="shared" si="2"/>
        <v>88.81578947368445</v>
      </c>
      <c r="L61" s="154" t="s">
        <v>81</v>
      </c>
    </row>
    <row r="62" spans="1:12" ht="12.75">
      <c r="A62" s="2">
        <v>83.82</v>
      </c>
      <c r="B62" s="2">
        <v>85.34</v>
      </c>
      <c r="C62" s="9">
        <f t="shared" si="4"/>
        <v>1.5200000000000102</v>
      </c>
      <c r="E62" s="48">
        <v>1.45</v>
      </c>
      <c r="F62" s="77">
        <f t="shared" si="1"/>
        <v>95.39473684210462</v>
      </c>
      <c r="G62" s="2">
        <v>1.4</v>
      </c>
      <c r="H62" s="77">
        <f t="shared" si="2"/>
        <v>92.10526315789411</v>
      </c>
      <c r="L62" s="154" t="s">
        <v>81</v>
      </c>
    </row>
    <row r="63" spans="1:12" ht="12.75">
      <c r="A63" s="2">
        <v>85.34</v>
      </c>
      <c r="B63" s="2">
        <v>86.87</v>
      </c>
      <c r="C63" s="9">
        <f t="shared" si="4"/>
        <v>1.5300000000000011</v>
      </c>
      <c r="E63" s="2">
        <v>1.53</v>
      </c>
      <c r="F63" s="77">
        <f t="shared" si="1"/>
        <v>99.99999999999993</v>
      </c>
      <c r="G63" s="2">
        <v>1.53</v>
      </c>
      <c r="H63" s="77">
        <f t="shared" si="2"/>
        <v>99.99999999999993</v>
      </c>
      <c r="L63" s="154" t="s">
        <v>81</v>
      </c>
    </row>
    <row r="64" spans="1:12" ht="12.75">
      <c r="A64" s="2">
        <v>86.87</v>
      </c>
      <c r="B64" s="2">
        <v>88.39</v>
      </c>
      <c r="C64" s="9">
        <f t="shared" si="4"/>
        <v>1.519999999999996</v>
      </c>
      <c r="E64" s="2">
        <v>1.48</v>
      </c>
      <c r="F64" s="77">
        <f t="shared" si="1"/>
        <v>97.36842105263183</v>
      </c>
      <c r="G64" s="2">
        <v>1.36</v>
      </c>
      <c r="H64" s="77">
        <f t="shared" si="2"/>
        <v>89.47368421052656</v>
      </c>
      <c r="L64" s="154" t="s">
        <v>81</v>
      </c>
    </row>
    <row r="65" spans="1:12" ht="12.75">
      <c r="A65" s="2">
        <v>88.39</v>
      </c>
      <c r="B65" s="2">
        <v>89.92</v>
      </c>
      <c r="C65" s="9">
        <f t="shared" si="4"/>
        <v>1.5300000000000011</v>
      </c>
      <c r="E65" s="2">
        <v>1.5</v>
      </c>
      <c r="F65" s="77">
        <f t="shared" si="1"/>
        <v>98.03921568627445</v>
      </c>
      <c r="G65" s="2">
        <v>1.42</v>
      </c>
      <c r="H65" s="77">
        <f t="shared" si="2"/>
        <v>92.8104575163398</v>
      </c>
      <c r="L65" s="154" t="s">
        <v>80</v>
      </c>
    </row>
    <row r="66" spans="1:12" ht="12.75">
      <c r="A66" s="2">
        <v>89.92</v>
      </c>
      <c r="B66" s="2">
        <v>91.44</v>
      </c>
      <c r="C66" s="9">
        <f t="shared" si="4"/>
        <v>1.519999999999996</v>
      </c>
      <c r="E66" s="2">
        <v>1.49</v>
      </c>
      <c r="F66" s="77">
        <f t="shared" si="1"/>
        <v>98.02631578947394</v>
      </c>
      <c r="G66" s="2">
        <v>1.42</v>
      </c>
      <c r="H66" s="77">
        <f t="shared" si="2"/>
        <v>93.42105263157919</v>
      </c>
      <c r="L66" s="154" t="s">
        <v>80</v>
      </c>
    </row>
    <row r="67" spans="1:12" ht="12.75">
      <c r="A67" s="2">
        <v>91.44</v>
      </c>
      <c r="B67" s="2">
        <v>92.96</v>
      </c>
      <c r="C67" s="9">
        <f t="shared" si="4"/>
        <v>1.519999999999996</v>
      </c>
      <c r="E67" s="2">
        <v>1.52</v>
      </c>
      <c r="F67" s="77">
        <f t="shared" si="1"/>
        <v>100.00000000000027</v>
      </c>
      <c r="G67" s="2">
        <v>1.16</v>
      </c>
      <c r="H67" s="77">
        <f t="shared" si="2"/>
        <v>76.3157894736844</v>
      </c>
      <c r="L67" s="154" t="s">
        <v>80</v>
      </c>
    </row>
    <row r="68" spans="1:12" ht="12.75">
      <c r="A68" s="2">
        <v>92.96</v>
      </c>
      <c r="B68" s="2">
        <v>94.49</v>
      </c>
      <c r="C68" s="9">
        <f t="shared" si="4"/>
        <v>1.5300000000000011</v>
      </c>
      <c r="E68" s="2">
        <v>1.51</v>
      </c>
      <c r="F68" s="77">
        <f t="shared" si="1"/>
        <v>98.69281045751627</v>
      </c>
      <c r="G68" s="2">
        <v>1.11</v>
      </c>
      <c r="H68" s="77">
        <f t="shared" si="2"/>
        <v>72.54901960784309</v>
      </c>
      <c r="L68" s="154" t="s">
        <v>80</v>
      </c>
    </row>
    <row r="69" spans="1:12" ht="12.75">
      <c r="A69" s="2">
        <v>94.49</v>
      </c>
      <c r="B69" s="2">
        <v>96.01</v>
      </c>
      <c r="C69" s="9">
        <f t="shared" si="4"/>
        <v>1.5200000000000102</v>
      </c>
      <c r="E69" s="2">
        <v>1.5</v>
      </c>
      <c r="F69" s="77">
        <f t="shared" si="1"/>
        <v>98.68421052631513</v>
      </c>
      <c r="G69" s="2">
        <v>1.51</v>
      </c>
      <c r="H69" s="77">
        <f t="shared" si="2"/>
        <v>99.34210526315724</v>
      </c>
      <c r="L69" s="154" t="s">
        <v>81</v>
      </c>
    </row>
    <row r="70" spans="1:12" ht="12.75">
      <c r="A70" s="2">
        <v>96.01</v>
      </c>
      <c r="B70" s="2">
        <v>97.54</v>
      </c>
      <c r="C70" s="9">
        <f t="shared" si="4"/>
        <v>1.5300000000000011</v>
      </c>
      <c r="E70" s="2">
        <v>1.53</v>
      </c>
      <c r="F70" s="77">
        <f aca="true" t="shared" si="5" ref="F70:F134">(E70/C70)*100</f>
        <v>99.99999999999993</v>
      </c>
      <c r="G70" s="2">
        <v>1.53</v>
      </c>
      <c r="H70" s="77">
        <f t="shared" si="2"/>
        <v>99.99999999999993</v>
      </c>
      <c r="L70" s="154" t="s">
        <v>81</v>
      </c>
    </row>
    <row r="71" spans="1:12" ht="12.75">
      <c r="A71" s="2">
        <v>97.54</v>
      </c>
      <c r="B71" s="2">
        <v>99.06</v>
      </c>
      <c r="C71" s="9">
        <f t="shared" si="4"/>
        <v>1.519999999999996</v>
      </c>
      <c r="E71" s="2">
        <v>1.52</v>
      </c>
      <c r="F71" s="77">
        <f t="shared" si="5"/>
        <v>100.00000000000027</v>
      </c>
      <c r="G71" s="2">
        <v>1.43</v>
      </c>
      <c r="H71" s="77">
        <f t="shared" si="2"/>
        <v>94.0789473684213</v>
      </c>
      <c r="L71" s="154" t="s">
        <v>80</v>
      </c>
    </row>
    <row r="72" spans="1:12" ht="12.75">
      <c r="A72" s="2">
        <v>99.06</v>
      </c>
      <c r="B72" s="2">
        <v>100.58</v>
      </c>
      <c r="C72" s="9">
        <f t="shared" si="4"/>
        <v>1.519999999999996</v>
      </c>
      <c r="E72" s="2">
        <v>1.52</v>
      </c>
      <c r="F72" s="77">
        <f t="shared" si="5"/>
        <v>100.00000000000027</v>
      </c>
      <c r="G72" s="2">
        <v>1.5</v>
      </c>
      <c r="H72" s="77">
        <f t="shared" si="2"/>
        <v>98.68421052631605</v>
      </c>
      <c r="L72" s="154" t="s">
        <v>81</v>
      </c>
    </row>
    <row r="73" spans="1:12" ht="12.75">
      <c r="A73" s="2">
        <v>100.58</v>
      </c>
      <c r="B73" s="2">
        <v>102.11</v>
      </c>
      <c r="C73" s="9">
        <f t="shared" si="4"/>
        <v>1.5300000000000011</v>
      </c>
      <c r="E73" s="2">
        <v>1.52</v>
      </c>
      <c r="F73" s="77">
        <f t="shared" si="5"/>
        <v>99.3464052287581</v>
      </c>
      <c r="G73" s="2">
        <v>1.34</v>
      </c>
      <c r="H73" s="77">
        <f t="shared" si="2"/>
        <v>87.58169934640517</v>
      </c>
      <c r="L73" s="154" t="s">
        <v>80</v>
      </c>
    </row>
    <row r="74" spans="1:12" ht="12.75">
      <c r="A74" s="2">
        <v>102.11</v>
      </c>
      <c r="B74" s="2">
        <v>103.63</v>
      </c>
      <c r="C74" s="9">
        <f t="shared" si="4"/>
        <v>1.519999999999996</v>
      </c>
      <c r="E74" s="2">
        <v>1.44</v>
      </c>
      <c r="F74" s="77">
        <f t="shared" si="5"/>
        <v>94.73684210526339</v>
      </c>
      <c r="G74" s="2">
        <v>1.32</v>
      </c>
      <c r="H74" s="77">
        <f t="shared" si="2"/>
        <v>86.84210526315813</v>
      </c>
      <c r="L74" s="155" t="s">
        <v>80</v>
      </c>
    </row>
    <row r="75" spans="1:12" ht="12.75">
      <c r="A75" s="2">
        <v>103.63</v>
      </c>
      <c r="B75" s="2">
        <v>105.16</v>
      </c>
      <c r="C75" s="9">
        <f t="shared" si="4"/>
        <v>1.5300000000000011</v>
      </c>
      <c r="E75" s="2">
        <v>1.53</v>
      </c>
      <c r="F75" s="77">
        <f t="shared" si="5"/>
        <v>99.99999999999993</v>
      </c>
      <c r="G75" s="2">
        <v>1.29</v>
      </c>
      <c r="H75" s="77">
        <f t="shared" si="2"/>
        <v>84.31372549019602</v>
      </c>
      <c r="L75" s="155" t="s">
        <v>80</v>
      </c>
    </row>
    <row r="76" spans="1:12" ht="12.75">
      <c r="A76" s="2">
        <v>105.16</v>
      </c>
      <c r="B76" s="2">
        <v>106.68</v>
      </c>
      <c r="C76" s="9">
        <f t="shared" si="4"/>
        <v>1.5200000000000102</v>
      </c>
      <c r="E76" s="2">
        <v>1.51</v>
      </c>
      <c r="F76" s="77">
        <f t="shared" si="5"/>
        <v>99.34210526315724</v>
      </c>
      <c r="G76" s="2">
        <v>1.49</v>
      </c>
      <c r="H76" s="77">
        <f t="shared" si="2"/>
        <v>98.02631578947303</v>
      </c>
      <c r="L76" s="155" t="s">
        <v>81</v>
      </c>
    </row>
    <row r="77" spans="1:12" ht="12.75">
      <c r="A77" s="2">
        <v>106.68</v>
      </c>
      <c r="B77" s="2">
        <v>108.2</v>
      </c>
      <c r="C77" s="9">
        <f t="shared" si="4"/>
        <v>1.519999999999996</v>
      </c>
      <c r="E77" s="2">
        <v>1.52</v>
      </c>
      <c r="F77" s="77">
        <f t="shared" si="5"/>
        <v>100.00000000000027</v>
      </c>
      <c r="G77" s="2">
        <v>1.44</v>
      </c>
      <c r="H77" s="77">
        <f t="shared" si="2"/>
        <v>94.73684210526339</v>
      </c>
      <c r="L77" s="155" t="s">
        <v>81</v>
      </c>
    </row>
    <row r="78" spans="1:12" ht="12.75">
      <c r="A78" s="2">
        <v>108.2</v>
      </c>
      <c r="B78" s="2">
        <v>109.73</v>
      </c>
      <c r="C78" s="9">
        <f t="shared" si="4"/>
        <v>1.5300000000000011</v>
      </c>
      <c r="E78" s="2">
        <v>1.53</v>
      </c>
      <c r="F78" s="77">
        <f t="shared" si="5"/>
        <v>99.99999999999993</v>
      </c>
      <c r="G78" s="2">
        <v>1.49</v>
      </c>
      <c r="H78" s="77">
        <f t="shared" si="2"/>
        <v>97.38562091503262</v>
      </c>
      <c r="L78" s="155" t="s">
        <v>80</v>
      </c>
    </row>
    <row r="79" spans="1:12" ht="12.75">
      <c r="A79" s="2">
        <v>109.73</v>
      </c>
      <c r="B79" s="2">
        <v>111.25</v>
      </c>
      <c r="C79" s="9">
        <f t="shared" si="4"/>
        <v>1.519999999999996</v>
      </c>
      <c r="E79" s="2">
        <v>1.52</v>
      </c>
      <c r="F79" s="77">
        <f t="shared" si="5"/>
        <v>100.00000000000027</v>
      </c>
      <c r="G79" s="2">
        <v>1.32</v>
      </c>
      <c r="H79" s="77">
        <f t="shared" si="2"/>
        <v>86.84210526315813</v>
      </c>
      <c r="L79" s="155" t="s">
        <v>80</v>
      </c>
    </row>
    <row r="80" spans="1:12" ht="12.75">
      <c r="A80" s="2">
        <v>111.25</v>
      </c>
      <c r="B80" s="2">
        <v>112.78</v>
      </c>
      <c r="C80" s="9">
        <f t="shared" si="4"/>
        <v>1.5300000000000011</v>
      </c>
      <c r="E80" s="2">
        <v>1.53</v>
      </c>
      <c r="F80" s="77">
        <f t="shared" si="5"/>
        <v>99.99999999999993</v>
      </c>
      <c r="G80" s="2">
        <v>1.3</v>
      </c>
      <c r="H80" s="77">
        <f t="shared" si="2"/>
        <v>84.96732026143785</v>
      </c>
      <c r="L80" s="155" t="s">
        <v>81</v>
      </c>
    </row>
    <row r="81" spans="1:12" ht="12.75">
      <c r="A81" s="2">
        <v>112.78</v>
      </c>
      <c r="B81" s="2">
        <v>114.3</v>
      </c>
      <c r="C81" s="9">
        <f t="shared" si="4"/>
        <v>1.519999999999996</v>
      </c>
      <c r="E81" s="2">
        <v>1.52</v>
      </c>
      <c r="F81" s="77">
        <f t="shared" si="5"/>
        <v>100.00000000000027</v>
      </c>
      <c r="G81" s="2">
        <v>1.17</v>
      </c>
      <c r="H81" s="77">
        <f t="shared" si="2"/>
        <v>76.97368421052651</v>
      </c>
      <c r="L81" s="155" t="s">
        <v>81</v>
      </c>
    </row>
    <row r="82" spans="1:12" ht="12.75">
      <c r="A82" s="2">
        <v>114.3</v>
      </c>
      <c r="B82" s="2">
        <v>115.82</v>
      </c>
      <c r="C82" s="9">
        <f t="shared" si="4"/>
        <v>1.519999999999996</v>
      </c>
      <c r="E82" s="2">
        <v>1.52</v>
      </c>
      <c r="F82" s="77">
        <f t="shared" si="5"/>
        <v>100.00000000000027</v>
      </c>
      <c r="G82" s="2">
        <v>1.34</v>
      </c>
      <c r="H82" s="77">
        <f t="shared" si="2"/>
        <v>88.15789473684235</v>
      </c>
      <c r="L82" s="155" t="s">
        <v>81</v>
      </c>
    </row>
    <row r="83" spans="1:12" ht="12.75">
      <c r="A83" s="2">
        <v>115.82</v>
      </c>
      <c r="B83" s="2">
        <v>117.35</v>
      </c>
      <c r="C83" s="9">
        <f t="shared" si="4"/>
        <v>1.5300000000000011</v>
      </c>
      <c r="E83" s="2">
        <v>1.45</v>
      </c>
      <c r="F83" s="77">
        <f t="shared" si="5"/>
        <v>94.77124183006529</v>
      </c>
      <c r="G83" s="2">
        <v>1.35</v>
      </c>
      <c r="H83" s="77">
        <f t="shared" si="2"/>
        <v>88.235294117647</v>
      </c>
      <c r="L83" s="155" t="s">
        <v>80</v>
      </c>
    </row>
    <row r="84" spans="1:12" ht="12.75">
      <c r="A84" s="2">
        <v>117.35</v>
      </c>
      <c r="B84" s="2">
        <v>118.87</v>
      </c>
      <c r="C84" s="9">
        <f t="shared" si="4"/>
        <v>1.5200000000000102</v>
      </c>
      <c r="E84" s="2">
        <v>1.52</v>
      </c>
      <c r="F84" s="77">
        <f t="shared" si="5"/>
        <v>99.99999999999932</v>
      </c>
      <c r="G84" s="2">
        <v>1.52</v>
      </c>
      <c r="H84" s="77">
        <f t="shared" si="2"/>
        <v>99.99999999999932</v>
      </c>
      <c r="L84" s="155" t="s">
        <v>81</v>
      </c>
    </row>
    <row r="85" spans="1:12" ht="12.75">
      <c r="A85" s="2">
        <v>118.87</v>
      </c>
      <c r="B85" s="2">
        <v>120.4</v>
      </c>
      <c r="C85" s="9">
        <f t="shared" si="4"/>
        <v>1.5300000000000011</v>
      </c>
      <c r="E85" s="2">
        <v>1.45</v>
      </c>
      <c r="F85" s="77">
        <f t="shared" si="5"/>
        <v>94.77124183006529</v>
      </c>
      <c r="G85" s="2">
        <v>1.36</v>
      </c>
      <c r="H85" s="77">
        <f t="shared" si="2"/>
        <v>88.88888888888883</v>
      </c>
      <c r="L85" s="155" t="s">
        <v>81</v>
      </c>
    </row>
    <row r="86" spans="1:12" ht="12.75">
      <c r="A86" s="2">
        <v>120.4</v>
      </c>
      <c r="B86" s="2">
        <v>121.92</v>
      </c>
      <c r="C86" s="9">
        <f t="shared" si="4"/>
        <v>1.519999999999996</v>
      </c>
      <c r="E86" s="2">
        <v>1.44</v>
      </c>
      <c r="F86" s="77">
        <f t="shared" si="5"/>
        <v>94.73684210526339</v>
      </c>
      <c r="G86" s="2">
        <v>1.24</v>
      </c>
      <c r="H86" s="77">
        <f t="shared" si="2"/>
        <v>81.57894736842127</v>
      </c>
      <c r="L86" s="155" t="s">
        <v>81</v>
      </c>
    </row>
    <row r="87" spans="1:12" ht="12.75">
      <c r="A87" s="2">
        <v>121.92</v>
      </c>
      <c r="B87" s="2">
        <v>123.44</v>
      </c>
      <c r="C87" s="9">
        <f t="shared" si="4"/>
        <v>1.519999999999996</v>
      </c>
      <c r="E87" s="2">
        <v>1.52</v>
      </c>
      <c r="F87" s="77">
        <f t="shared" si="5"/>
        <v>100.00000000000027</v>
      </c>
      <c r="G87" s="2">
        <v>1.2</v>
      </c>
      <c r="H87" s="77">
        <f t="shared" si="2"/>
        <v>78.94736842105283</v>
      </c>
      <c r="L87" s="155" t="s">
        <v>80</v>
      </c>
    </row>
    <row r="88" spans="1:12" ht="12.75">
      <c r="A88" s="2">
        <v>123.44</v>
      </c>
      <c r="B88" s="2">
        <v>124.97</v>
      </c>
      <c r="C88" s="9">
        <f t="shared" si="4"/>
        <v>1.5300000000000011</v>
      </c>
      <c r="E88" s="2">
        <v>1.49</v>
      </c>
      <c r="F88" s="77">
        <f t="shared" si="5"/>
        <v>97.38562091503262</v>
      </c>
      <c r="G88" s="2">
        <v>0.6</v>
      </c>
      <c r="H88" s="77">
        <f t="shared" si="2"/>
        <v>39.21568627450978</v>
      </c>
      <c r="L88" s="155" t="s">
        <v>80</v>
      </c>
    </row>
    <row r="89" spans="1:12" ht="12.75">
      <c r="A89" s="2">
        <v>124.97</v>
      </c>
      <c r="B89" s="2">
        <v>126.49</v>
      </c>
      <c r="C89" s="9">
        <f t="shared" si="4"/>
        <v>1.519999999999996</v>
      </c>
      <c r="E89" s="2">
        <v>1.49</v>
      </c>
      <c r="F89" s="77">
        <f t="shared" si="5"/>
        <v>98.02631578947394</v>
      </c>
      <c r="G89" s="2">
        <v>0.94</v>
      </c>
      <c r="H89" s="77">
        <f t="shared" si="2"/>
        <v>61.842105263158054</v>
      </c>
      <c r="L89" s="155" t="s">
        <v>81</v>
      </c>
    </row>
    <row r="90" spans="1:12" ht="12.75">
      <c r="A90" s="2">
        <v>126.49</v>
      </c>
      <c r="B90" s="2">
        <v>128.02</v>
      </c>
      <c r="C90" s="9">
        <f t="shared" si="4"/>
        <v>1.5300000000000153</v>
      </c>
      <c r="E90" s="2">
        <v>1.52</v>
      </c>
      <c r="F90" s="77">
        <f t="shared" si="5"/>
        <v>99.34640522875718</v>
      </c>
      <c r="G90" s="2">
        <v>1.25</v>
      </c>
      <c r="H90" s="77">
        <f t="shared" si="2"/>
        <v>81.69934640522794</v>
      </c>
      <c r="L90" s="155" t="s">
        <v>80</v>
      </c>
    </row>
    <row r="91" spans="1:12" ht="12.75">
      <c r="A91" s="2">
        <v>128.02</v>
      </c>
      <c r="B91" s="2">
        <v>129.54</v>
      </c>
      <c r="C91" s="9">
        <f t="shared" si="4"/>
        <v>1.5199999999999818</v>
      </c>
      <c r="E91" s="2">
        <v>1.39</v>
      </c>
      <c r="F91" s="77">
        <f t="shared" si="5"/>
        <v>91.44736842105372</v>
      </c>
      <c r="G91" s="2">
        <v>0.74</v>
      </c>
      <c r="H91" s="77">
        <f t="shared" si="2"/>
        <v>48.68421052631638</v>
      </c>
      <c r="L91" s="155" t="s">
        <v>80</v>
      </c>
    </row>
    <row r="92" spans="1:12" ht="12.75">
      <c r="A92" s="2">
        <v>129.54</v>
      </c>
      <c r="B92" s="2">
        <v>131.06</v>
      </c>
      <c r="C92" s="9">
        <f t="shared" si="4"/>
        <v>1.5200000000000102</v>
      </c>
      <c r="E92" s="2">
        <v>1.43</v>
      </c>
      <c r="F92" s="77">
        <f t="shared" si="5"/>
        <v>94.07894736842042</v>
      </c>
      <c r="G92" s="2">
        <v>0.6</v>
      </c>
      <c r="H92" s="77">
        <f t="shared" si="2"/>
        <v>39.47368421052605</v>
      </c>
      <c r="L92" s="155" t="s">
        <v>80</v>
      </c>
    </row>
    <row r="93" spans="1:12" ht="12.75">
      <c r="A93" s="2">
        <v>131.06</v>
      </c>
      <c r="B93" s="2">
        <v>132.59</v>
      </c>
      <c r="C93" s="9">
        <f t="shared" si="4"/>
        <v>1.5300000000000011</v>
      </c>
      <c r="E93" s="2">
        <v>1.39</v>
      </c>
      <c r="F93" s="77">
        <f t="shared" si="5"/>
        <v>90.8496732026143</v>
      </c>
      <c r="G93" s="2">
        <v>0.51</v>
      </c>
      <c r="H93" s="77">
        <f t="shared" si="2"/>
        <v>33.33333333333331</v>
      </c>
      <c r="L93" s="155" t="s">
        <v>81</v>
      </c>
    </row>
    <row r="94" spans="1:12" ht="12.75">
      <c r="A94" s="2">
        <v>132.59</v>
      </c>
      <c r="B94" s="2">
        <v>134.11</v>
      </c>
      <c r="C94" s="9">
        <f t="shared" si="4"/>
        <v>1.5200000000000102</v>
      </c>
      <c r="E94" s="2">
        <v>1.52</v>
      </c>
      <c r="F94" s="77">
        <f t="shared" si="5"/>
        <v>99.99999999999932</v>
      </c>
      <c r="G94" s="2">
        <v>1</v>
      </c>
      <c r="H94" s="77">
        <f t="shared" si="2"/>
        <v>65.7894736842101</v>
      </c>
      <c r="L94" s="155" t="s">
        <v>81</v>
      </c>
    </row>
    <row r="95" spans="1:12" ht="12.75">
      <c r="A95" s="2">
        <v>134.11</v>
      </c>
      <c r="B95" s="2">
        <v>135.64</v>
      </c>
      <c r="C95" s="9">
        <f t="shared" si="4"/>
        <v>1.5299999999999727</v>
      </c>
      <c r="E95" s="2">
        <v>1.53</v>
      </c>
      <c r="F95" s="77">
        <f t="shared" si="5"/>
        <v>100.00000000000178</v>
      </c>
      <c r="G95" s="2">
        <v>0.76</v>
      </c>
      <c r="H95" s="77">
        <f t="shared" si="2"/>
        <v>49.67320261437997</v>
      </c>
      <c r="L95" s="155" t="s">
        <v>81</v>
      </c>
    </row>
    <row r="96" spans="1:12" ht="12.75">
      <c r="A96" s="2">
        <v>135.64</v>
      </c>
      <c r="B96" s="2">
        <v>137.16</v>
      </c>
      <c r="C96" s="9">
        <f t="shared" si="4"/>
        <v>1.5200000000000102</v>
      </c>
      <c r="E96" s="2">
        <v>1.47</v>
      </c>
      <c r="F96" s="77">
        <f t="shared" si="5"/>
        <v>96.71052631578883</v>
      </c>
      <c r="G96" s="2">
        <v>1.47</v>
      </c>
      <c r="H96" s="77">
        <f t="shared" si="2"/>
        <v>96.71052631578883</v>
      </c>
      <c r="L96" s="155" t="s">
        <v>81</v>
      </c>
    </row>
    <row r="97" spans="1:12" ht="12.75">
      <c r="A97" s="2">
        <v>137.16</v>
      </c>
      <c r="B97" s="2">
        <v>138.68</v>
      </c>
      <c r="C97" s="9">
        <f t="shared" si="4"/>
        <v>1.5200000000000102</v>
      </c>
      <c r="E97" s="2">
        <v>1.52</v>
      </c>
      <c r="F97" s="77">
        <f t="shared" si="5"/>
        <v>99.99999999999932</v>
      </c>
      <c r="G97" s="2">
        <v>1.28</v>
      </c>
      <c r="H97" s="77">
        <f t="shared" si="2"/>
        <v>84.21052631578891</v>
      </c>
      <c r="K97" s="29" t="s">
        <v>79</v>
      </c>
      <c r="L97" s="155" t="s">
        <v>80</v>
      </c>
    </row>
    <row r="98" spans="1:12" ht="12.75">
      <c r="A98" s="2">
        <v>138.68</v>
      </c>
      <c r="B98" s="2">
        <v>140.21</v>
      </c>
      <c r="C98" s="9">
        <f t="shared" si="4"/>
        <v>1.5300000000000011</v>
      </c>
      <c r="E98" s="2">
        <v>1.49</v>
      </c>
      <c r="F98" s="77">
        <f t="shared" si="5"/>
        <v>97.38562091503262</v>
      </c>
      <c r="G98" s="2">
        <v>1.23</v>
      </c>
      <c r="H98" s="77">
        <f t="shared" si="2"/>
        <v>80.39215686274504</v>
      </c>
      <c r="K98" s="29" t="s">
        <v>79</v>
      </c>
      <c r="L98" s="155" t="s">
        <v>81</v>
      </c>
    </row>
    <row r="99" spans="1:12" ht="12.75">
      <c r="A99" s="2">
        <v>140.21</v>
      </c>
      <c r="B99" s="2">
        <v>141.73</v>
      </c>
      <c r="C99" s="9">
        <f t="shared" si="4"/>
        <v>1.5199999999999818</v>
      </c>
      <c r="E99" s="2">
        <v>1.46</v>
      </c>
      <c r="F99" s="77">
        <f t="shared" si="5"/>
        <v>96.0526315789485</v>
      </c>
      <c r="G99" s="2">
        <v>0.96</v>
      </c>
      <c r="H99" s="77">
        <f t="shared" si="2"/>
        <v>63.157894736842856</v>
      </c>
      <c r="L99" s="155" t="s">
        <v>80</v>
      </c>
    </row>
    <row r="100" spans="1:12" ht="12.75">
      <c r="A100" s="2">
        <v>141.73</v>
      </c>
      <c r="B100" s="2">
        <v>143.26</v>
      </c>
      <c r="C100" s="9">
        <f t="shared" si="4"/>
        <v>1.5300000000000011</v>
      </c>
      <c r="E100" s="2">
        <v>1.51</v>
      </c>
      <c r="F100" s="77">
        <f t="shared" si="5"/>
        <v>98.69281045751627</v>
      </c>
      <c r="G100" s="2">
        <v>0.33</v>
      </c>
      <c r="H100" s="77">
        <f t="shared" si="2"/>
        <v>21.568627450980376</v>
      </c>
      <c r="L100" s="155" t="s">
        <v>80</v>
      </c>
    </row>
    <row r="101" spans="1:12" ht="12.75">
      <c r="A101" s="2">
        <v>143.26</v>
      </c>
      <c r="B101" s="2">
        <v>144.78</v>
      </c>
      <c r="C101" s="9">
        <f t="shared" si="4"/>
        <v>1.5200000000000102</v>
      </c>
      <c r="E101" s="2">
        <v>1.32</v>
      </c>
      <c r="F101" s="77">
        <f t="shared" si="5"/>
        <v>86.84210526315731</v>
      </c>
      <c r="G101" s="2">
        <v>0.91</v>
      </c>
      <c r="H101" s="77">
        <f t="shared" si="2"/>
        <v>59.868421052631184</v>
      </c>
      <c r="L101" s="155" t="s">
        <v>80</v>
      </c>
    </row>
    <row r="102" spans="1:12" ht="12.75">
      <c r="A102" s="2">
        <v>144.78</v>
      </c>
      <c r="B102" s="2">
        <v>146.3</v>
      </c>
      <c r="C102" s="9">
        <f t="shared" si="4"/>
        <v>1.5200000000000102</v>
      </c>
      <c r="E102" s="2">
        <v>1.47</v>
      </c>
      <c r="F102" s="77">
        <f t="shared" si="5"/>
        <v>96.71052631578883</v>
      </c>
      <c r="G102" s="2">
        <v>0.71</v>
      </c>
      <c r="H102" s="77">
        <f t="shared" si="2"/>
        <v>46.71052631578916</v>
      </c>
      <c r="L102" s="155" t="s">
        <v>80</v>
      </c>
    </row>
    <row r="103" spans="1:14" ht="75" customHeight="1">
      <c r="A103" s="69" t="s">
        <v>9</v>
      </c>
      <c r="B103" s="69" t="s">
        <v>10</v>
      </c>
      <c r="C103" s="69" t="s">
        <v>11</v>
      </c>
      <c r="D103" s="70"/>
      <c r="E103" s="76" t="s">
        <v>12</v>
      </c>
      <c r="F103" s="78" t="s">
        <v>49</v>
      </c>
      <c r="G103" s="69" t="s">
        <v>18</v>
      </c>
      <c r="H103" s="79" t="s">
        <v>50</v>
      </c>
      <c r="I103" s="70"/>
      <c r="J103" s="71" t="s">
        <v>30</v>
      </c>
      <c r="K103" s="72" t="s">
        <v>20</v>
      </c>
      <c r="L103" s="72" t="s">
        <v>19</v>
      </c>
      <c r="M103" s="70"/>
      <c r="N103" s="73" t="s">
        <v>37</v>
      </c>
    </row>
    <row r="104" spans="1:12" ht="12.75">
      <c r="A104" s="2">
        <v>146.3</v>
      </c>
      <c r="B104" s="2">
        <v>147.83</v>
      </c>
      <c r="C104" s="9">
        <f t="shared" si="4"/>
        <v>1.5300000000000011</v>
      </c>
      <c r="E104" s="2">
        <v>1.37</v>
      </c>
      <c r="F104" s="77">
        <f t="shared" si="5"/>
        <v>89.54248366013066</v>
      </c>
      <c r="G104" s="2">
        <v>0.57</v>
      </c>
      <c r="H104" s="77">
        <f t="shared" si="2"/>
        <v>37.25490196078428</v>
      </c>
      <c r="K104" s="29" t="s">
        <v>80</v>
      </c>
      <c r="L104" s="155" t="s">
        <v>80</v>
      </c>
    </row>
    <row r="105" spans="1:12" ht="12.75">
      <c r="A105" s="2">
        <v>147.83</v>
      </c>
      <c r="B105" s="2">
        <v>149.35</v>
      </c>
      <c r="C105" s="9">
        <f t="shared" si="4"/>
        <v>1.5199999999999818</v>
      </c>
      <c r="E105" s="2">
        <v>1.47</v>
      </c>
      <c r="F105" s="77">
        <f t="shared" si="5"/>
        <v>96.71052631579063</v>
      </c>
      <c r="G105" s="2">
        <v>0.97</v>
      </c>
      <c r="H105" s="77">
        <f t="shared" si="2"/>
        <v>63.81578947368497</v>
      </c>
      <c r="L105" s="155" t="s">
        <v>81</v>
      </c>
    </row>
    <row r="106" spans="1:12" ht="12.75">
      <c r="A106" s="2">
        <v>149.35</v>
      </c>
      <c r="B106" s="2">
        <v>150.88</v>
      </c>
      <c r="C106" s="9">
        <f t="shared" si="4"/>
        <v>1.5300000000000011</v>
      </c>
      <c r="E106" s="2">
        <v>1.48</v>
      </c>
      <c r="F106" s="77">
        <f t="shared" si="5"/>
        <v>96.73202614379078</v>
      </c>
      <c r="G106" s="2">
        <v>1.31</v>
      </c>
      <c r="H106" s="77">
        <f t="shared" si="2"/>
        <v>85.62091503267968</v>
      </c>
      <c r="L106" s="155" t="s">
        <v>80</v>
      </c>
    </row>
    <row r="107" spans="1:12" ht="12.75">
      <c r="A107" s="2">
        <v>150.88</v>
      </c>
      <c r="B107" s="2">
        <v>152.4</v>
      </c>
      <c r="C107" s="9">
        <f t="shared" si="4"/>
        <v>1.5200000000000102</v>
      </c>
      <c r="E107" s="2">
        <v>1.5</v>
      </c>
      <c r="F107" s="77">
        <f t="shared" si="5"/>
        <v>98.68421052631513</v>
      </c>
      <c r="G107" s="2">
        <v>1.22</v>
      </c>
      <c r="H107" s="77">
        <f t="shared" si="2"/>
        <v>80.26315789473631</v>
      </c>
      <c r="L107" s="155" t="s">
        <v>81</v>
      </c>
    </row>
    <row r="108" spans="1:12" ht="12.75">
      <c r="A108" s="2">
        <v>152.4</v>
      </c>
      <c r="B108" s="2">
        <v>153.92</v>
      </c>
      <c r="C108" s="9">
        <f t="shared" si="4"/>
        <v>1.5199999999999818</v>
      </c>
      <c r="E108" s="2">
        <v>1.43</v>
      </c>
      <c r="F108" s="77">
        <f t="shared" si="5"/>
        <v>94.07894736842218</v>
      </c>
      <c r="G108" s="2">
        <v>1.17</v>
      </c>
      <c r="H108" s="77">
        <f t="shared" si="2"/>
        <v>76.97368421052722</v>
      </c>
      <c r="K108" s="29" t="s">
        <v>79</v>
      </c>
      <c r="L108" s="155" t="s">
        <v>81</v>
      </c>
    </row>
    <row r="109" spans="1:12" ht="12.75">
      <c r="A109" s="2">
        <v>153.92</v>
      </c>
      <c r="B109" s="2">
        <v>155.45</v>
      </c>
      <c r="C109" s="9">
        <f t="shared" si="4"/>
        <v>1.5300000000000011</v>
      </c>
      <c r="E109" s="2">
        <v>1.41</v>
      </c>
      <c r="F109" s="77">
        <f t="shared" si="5"/>
        <v>92.15686274509797</v>
      </c>
      <c r="G109" s="2">
        <v>0.41</v>
      </c>
      <c r="H109" s="77">
        <f t="shared" si="2"/>
        <v>26.79738562091501</v>
      </c>
      <c r="L109" s="155" t="s">
        <v>80</v>
      </c>
    </row>
    <row r="110" spans="1:12" ht="12.75">
      <c r="A110" s="2">
        <v>155.45</v>
      </c>
      <c r="B110" s="2">
        <v>156.97</v>
      </c>
      <c r="C110" s="9">
        <f t="shared" si="4"/>
        <v>1.5200000000000102</v>
      </c>
      <c r="E110" s="2">
        <v>1.49</v>
      </c>
      <c r="F110" s="77">
        <f t="shared" si="5"/>
        <v>98.02631578947303</v>
      </c>
      <c r="G110" s="2">
        <v>1.15</v>
      </c>
      <c r="H110" s="77">
        <f t="shared" si="2"/>
        <v>75.6578947368416</v>
      </c>
      <c r="L110" s="155" t="s">
        <v>81</v>
      </c>
    </row>
    <row r="111" spans="1:12" ht="12.75">
      <c r="A111" s="2">
        <v>156.97</v>
      </c>
      <c r="B111" s="2">
        <v>158.5</v>
      </c>
      <c r="C111" s="9">
        <f t="shared" si="4"/>
        <v>1.5300000000000011</v>
      </c>
      <c r="E111" s="2">
        <v>1.52</v>
      </c>
      <c r="F111" s="77">
        <f t="shared" si="5"/>
        <v>99.3464052287581</v>
      </c>
      <c r="G111" s="2">
        <v>1.01</v>
      </c>
      <c r="H111" s="77">
        <f t="shared" si="2"/>
        <v>66.01307189542479</v>
      </c>
      <c r="L111" s="155" t="s">
        <v>80</v>
      </c>
    </row>
    <row r="112" spans="1:12" ht="12.75">
      <c r="A112" s="2">
        <v>158.5</v>
      </c>
      <c r="B112" s="2">
        <v>160.02</v>
      </c>
      <c r="C112" s="9">
        <f t="shared" si="4"/>
        <v>1.5200000000000102</v>
      </c>
      <c r="E112" s="2">
        <v>1.52</v>
      </c>
      <c r="F112" s="77">
        <f t="shared" si="5"/>
        <v>99.99999999999932</v>
      </c>
      <c r="G112" s="2">
        <v>1.35</v>
      </c>
      <c r="H112" s="77">
        <f t="shared" si="2"/>
        <v>88.81578947368361</v>
      </c>
      <c r="K112" s="29" t="s">
        <v>79</v>
      </c>
      <c r="L112" s="155" t="s">
        <v>81</v>
      </c>
    </row>
    <row r="113" spans="1:12" ht="12.75">
      <c r="A113" s="2">
        <v>160.02</v>
      </c>
      <c r="B113" s="2">
        <v>161.54</v>
      </c>
      <c r="C113" s="9">
        <f t="shared" si="4"/>
        <v>1.5199999999999818</v>
      </c>
      <c r="E113" s="2">
        <v>1.5</v>
      </c>
      <c r="F113" s="77">
        <f t="shared" si="5"/>
        <v>98.68421052631697</v>
      </c>
      <c r="G113" s="2">
        <v>0.71</v>
      </c>
      <c r="H113" s="77">
        <f t="shared" si="2"/>
        <v>46.71052631579003</v>
      </c>
      <c r="L113" s="155" t="s">
        <v>80</v>
      </c>
    </row>
    <row r="114" spans="1:12" ht="12.75">
      <c r="A114" s="2">
        <v>161.54</v>
      </c>
      <c r="B114" s="2">
        <v>163.07</v>
      </c>
      <c r="C114" s="9">
        <f t="shared" si="4"/>
        <v>1.5300000000000011</v>
      </c>
      <c r="E114" s="2">
        <v>1.47</v>
      </c>
      <c r="F114" s="77">
        <f t="shared" si="5"/>
        <v>96.07843137254895</v>
      </c>
      <c r="G114" s="2">
        <v>1.45</v>
      </c>
      <c r="H114" s="77">
        <f t="shared" si="2"/>
        <v>94.77124183006529</v>
      </c>
      <c r="L114" s="155" t="s">
        <v>80</v>
      </c>
    </row>
    <row r="115" spans="1:12" ht="12.75">
      <c r="A115" s="2">
        <v>163.07</v>
      </c>
      <c r="B115" s="2">
        <v>164.59</v>
      </c>
      <c r="C115" s="9">
        <f t="shared" si="4"/>
        <v>1.5200000000000102</v>
      </c>
      <c r="E115" s="2">
        <v>1.34</v>
      </c>
      <c r="F115" s="77">
        <f t="shared" si="5"/>
        <v>88.15789473684151</v>
      </c>
      <c r="G115" s="2">
        <v>0.18</v>
      </c>
      <c r="H115" s="77">
        <f t="shared" si="2"/>
        <v>11.842105263157816</v>
      </c>
      <c r="L115" s="155" t="s">
        <v>81</v>
      </c>
    </row>
    <row r="116" spans="1:12" ht="12.75">
      <c r="A116" s="2">
        <v>164.59</v>
      </c>
      <c r="B116" s="2">
        <v>166.12</v>
      </c>
      <c r="C116" s="9">
        <f t="shared" si="4"/>
        <v>1.5300000000000011</v>
      </c>
      <c r="E116" s="2">
        <v>1.52</v>
      </c>
      <c r="F116" s="77">
        <f t="shared" si="5"/>
        <v>99.3464052287581</v>
      </c>
      <c r="G116" s="2">
        <v>0.98</v>
      </c>
      <c r="H116" s="77">
        <f t="shared" si="2"/>
        <v>64.05228758169929</v>
      </c>
      <c r="L116" s="155" t="s">
        <v>81</v>
      </c>
    </row>
    <row r="117" spans="1:12" ht="12.75">
      <c r="A117" s="2">
        <v>166.12</v>
      </c>
      <c r="B117" s="2">
        <v>167.64</v>
      </c>
      <c r="C117" s="9">
        <f t="shared" si="4"/>
        <v>1.5199999999999818</v>
      </c>
      <c r="E117" s="2">
        <v>1.45</v>
      </c>
      <c r="F117" s="77">
        <f t="shared" si="5"/>
        <v>95.3947368421064</v>
      </c>
      <c r="G117" s="2">
        <v>1.18</v>
      </c>
      <c r="H117" s="77">
        <f t="shared" si="2"/>
        <v>77.63157894736935</v>
      </c>
      <c r="L117" s="155" t="s">
        <v>80</v>
      </c>
    </row>
    <row r="118" spans="1:12" ht="12.75">
      <c r="A118" s="2">
        <v>167.64</v>
      </c>
      <c r="B118" s="2">
        <v>169.16</v>
      </c>
      <c r="C118" s="9">
        <f t="shared" si="4"/>
        <v>1.5200000000000102</v>
      </c>
      <c r="E118" s="2">
        <v>1.46</v>
      </c>
      <c r="F118" s="77">
        <f t="shared" si="5"/>
        <v>96.05263157894672</v>
      </c>
      <c r="G118" s="2">
        <v>0.41</v>
      </c>
      <c r="H118" s="77">
        <f t="shared" si="2"/>
        <v>26.973684210526134</v>
      </c>
      <c r="L118" s="155" t="s">
        <v>80</v>
      </c>
    </row>
    <row r="119" spans="1:12" ht="12.75">
      <c r="A119" s="2">
        <v>169.16</v>
      </c>
      <c r="B119" s="2">
        <v>170.69</v>
      </c>
      <c r="C119" s="9">
        <f t="shared" si="4"/>
        <v>1.5300000000000011</v>
      </c>
      <c r="E119" s="2">
        <v>1.48</v>
      </c>
      <c r="F119" s="77">
        <f t="shared" si="5"/>
        <v>96.73202614379078</v>
      </c>
      <c r="G119" s="2">
        <v>0.23</v>
      </c>
      <c r="H119" s="77">
        <f t="shared" si="2"/>
        <v>15.032679738562079</v>
      </c>
      <c r="L119" s="155" t="s">
        <v>81</v>
      </c>
    </row>
    <row r="120" spans="1:12" ht="12.75">
      <c r="A120" s="2">
        <v>170.69</v>
      </c>
      <c r="B120" s="2">
        <v>172.21</v>
      </c>
      <c r="C120" s="9">
        <f t="shared" si="4"/>
        <v>1.5200000000000102</v>
      </c>
      <c r="E120" s="2">
        <v>1.41</v>
      </c>
      <c r="F120" s="77">
        <f t="shared" si="5"/>
        <v>92.76315789473621</v>
      </c>
      <c r="G120" s="2">
        <v>0.69</v>
      </c>
      <c r="H120" s="77">
        <f t="shared" si="2"/>
        <v>45.394736842104955</v>
      </c>
      <c r="L120" s="155" t="s">
        <v>80</v>
      </c>
    </row>
    <row r="121" spans="1:12" ht="12.75">
      <c r="A121" s="2">
        <v>172.21</v>
      </c>
      <c r="B121" s="2">
        <v>173.74</v>
      </c>
      <c r="C121" s="9">
        <f t="shared" si="4"/>
        <v>1.5300000000000011</v>
      </c>
      <c r="E121" s="2">
        <v>1.47</v>
      </c>
      <c r="F121" s="77">
        <f t="shared" si="5"/>
        <v>96.07843137254895</v>
      </c>
      <c r="G121" s="2">
        <v>1.24</v>
      </c>
      <c r="H121" s="77">
        <f t="shared" si="2"/>
        <v>81.04575163398687</v>
      </c>
      <c r="L121" s="155" t="s">
        <v>80</v>
      </c>
    </row>
    <row r="122" spans="1:12" ht="12.75">
      <c r="A122" s="2">
        <v>173.74</v>
      </c>
      <c r="B122" s="2">
        <v>175.26</v>
      </c>
      <c r="C122" s="9">
        <f t="shared" si="4"/>
        <v>1.5199999999999818</v>
      </c>
      <c r="E122" s="2">
        <v>1.45</v>
      </c>
      <c r="F122" s="77">
        <f t="shared" si="5"/>
        <v>95.3947368421064</v>
      </c>
      <c r="G122" s="2">
        <v>0.96</v>
      </c>
      <c r="H122" s="77">
        <f t="shared" si="2"/>
        <v>63.157894736842856</v>
      </c>
      <c r="L122" s="155" t="s">
        <v>80</v>
      </c>
    </row>
    <row r="123" spans="1:12" ht="12.75">
      <c r="A123" s="2">
        <v>175.26</v>
      </c>
      <c r="B123" s="2">
        <v>176.78</v>
      </c>
      <c r="C123" s="9">
        <f t="shared" si="4"/>
        <v>1.5200000000000102</v>
      </c>
      <c r="E123" s="2">
        <v>1.51</v>
      </c>
      <c r="F123" s="77">
        <f t="shared" si="5"/>
        <v>99.34210526315724</v>
      </c>
      <c r="G123" s="2">
        <v>1.22</v>
      </c>
      <c r="H123" s="77">
        <f t="shared" si="2"/>
        <v>80.26315789473631</v>
      </c>
      <c r="L123" s="155" t="s">
        <v>80</v>
      </c>
    </row>
    <row r="124" spans="1:12" ht="12.75">
      <c r="A124" s="2">
        <v>176.78</v>
      </c>
      <c r="B124" s="2">
        <v>178.31</v>
      </c>
      <c r="C124" s="9">
        <f t="shared" si="4"/>
        <v>1.5300000000000011</v>
      </c>
      <c r="E124" s="2">
        <v>1.5</v>
      </c>
      <c r="F124" s="77">
        <f t="shared" si="5"/>
        <v>98.03921568627445</v>
      </c>
      <c r="G124" s="2">
        <v>1.08</v>
      </c>
      <c r="H124" s="77">
        <f t="shared" si="2"/>
        <v>70.5882352941176</v>
      </c>
      <c r="L124" s="155" t="s">
        <v>80</v>
      </c>
    </row>
    <row r="125" spans="1:12" ht="12.75">
      <c r="A125" s="2">
        <v>178.31</v>
      </c>
      <c r="B125" s="2">
        <v>179.83</v>
      </c>
      <c r="C125" s="9">
        <f t="shared" si="4"/>
        <v>1.5200000000000102</v>
      </c>
      <c r="E125" s="2">
        <v>1.52</v>
      </c>
      <c r="F125" s="77">
        <f t="shared" si="5"/>
        <v>99.99999999999932</v>
      </c>
      <c r="G125" s="2">
        <v>1.29</v>
      </c>
      <c r="H125" s="77">
        <f t="shared" si="2"/>
        <v>84.868421052631</v>
      </c>
      <c r="L125" s="155" t="s">
        <v>80</v>
      </c>
    </row>
    <row r="126" spans="1:12" ht="12.75">
      <c r="A126" s="2">
        <v>179.83</v>
      </c>
      <c r="B126" s="2">
        <v>181.36</v>
      </c>
      <c r="C126" s="9">
        <f aca="true" t="shared" si="6" ref="C126:C172">B126-A126</f>
        <v>1.5300000000000011</v>
      </c>
      <c r="E126" s="2">
        <v>1.53</v>
      </c>
      <c r="F126" s="77">
        <f t="shared" si="5"/>
        <v>99.99999999999993</v>
      </c>
      <c r="G126" s="2">
        <v>1.19</v>
      </c>
      <c r="H126" s="77">
        <f t="shared" si="2"/>
        <v>77.77777777777771</v>
      </c>
      <c r="L126" s="155" t="s">
        <v>81</v>
      </c>
    </row>
    <row r="127" spans="1:12" ht="12.75">
      <c r="A127" s="2">
        <v>181.36</v>
      </c>
      <c r="B127" s="2">
        <v>182.88</v>
      </c>
      <c r="C127" s="9">
        <f t="shared" si="6"/>
        <v>1.5199999999999818</v>
      </c>
      <c r="E127" s="2">
        <v>1.52</v>
      </c>
      <c r="F127" s="77">
        <f t="shared" si="5"/>
        <v>100.0000000000012</v>
      </c>
      <c r="G127" s="2">
        <v>1.38</v>
      </c>
      <c r="H127" s="77">
        <f t="shared" si="2"/>
        <v>90.78947368421161</v>
      </c>
      <c r="L127" s="155" t="s">
        <v>81</v>
      </c>
    </row>
    <row r="128" spans="1:12" ht="12.75">
      <c r="A128" s="2">
        <v>182.88</v>
      </c>
      <c r="B128" s="2">
        <v>184.4</v>
      </c>
      <c r="C128" s="9">
        <f t="shared" si="6"/>
        <v>1.5200000000000102</v>
      </c>
      <c r="E128" s="2">
        <v>1.52</v>
      </c>
      <c r="F128" s="77">
        <f t="shared" si="5"/>
        <v>99.99999999999932</v>
      </c>
      <c r="G128" s="2">
        <v>1.38</v>
      </c>
      <c r="H128" s="77">
        <f t="shared" si="2"/>
        <v>90.78947368420991</v>
      </c>
      <c r="K128" t="s">
        <v>79</v>
      </c>
      <c r="L128" s="155" t="s">
        <v>81</v>
      </c>
    </row>
    <row r="129" spans="1:12" ht="12.75">
      <c r="A129" s="2">
        <v>184.4</v>
      </c>
      <c r="B129" s="2">
        <v>185.93</v>
      </c>
      <c r="C129" s="9">
        <f t="shared" si="6"/>
        <v>1.5300000000000011</v>
      </c>
      <c r="E129" s="2">
        <v>1.44</v>
      </c>
      <c r="F129" s="77">
        <f t="shared" si="5"/>
        <v>94.11764705882347</v>
      </c>
      <c r="G129" s="2">
        <v>0.72</v>
      </c>
      <c r="H129" s="77">
        <f t="shared" si="2"/>
        <v>47.05882352941173</v>
      </c>
      <c r="L129" s="155" t="s">
        <v>80</v>
      </c>
    </row>
    <row r="130" spans="1:12" ht="12.75">
      <c r="A130" s="2">
        <v>185.93</v>
      </c>
      <c r="B130" s="2">
        <v>187.45</v>
      </c>
      <c r="C130" s="9">
        <f t="shared" si="6"/>
        <v>1.5199999999999818</v>
      </c>
      <c r="E130" s="2">
        <v>1.52</v>
      </c>
      <c r="F130" s="77">
        <f t="shared" si="5"/>
        <v>100.0000000000012</v>
      </c>
      <c r="G130" s="2">
        <v>0.73</v>
      </c>
      <c r="H130" s="77">
        <f t="shared" si="2"/>
        <v>48.02631578947425</v>
      </c>
      <c r="L130" s="155" t="s">
        <v>80</v>
      </c>
    </row>
    <row r="131" spans="1:12" ht="12.75">
      <c r="A131" s="2">
        <v>187.45</v>
      </c>
      <c r="B131" s="2">
        <v>188.98</v>
      </c>
      <c r="C131" s="9">
        <f t="shared" si="6"/>
        <v>1.5300000000000011</v>
      </c>
      <c r="E131" s="2">
        <v>1.49</v>
      </c>
      <c r="F131" s="77">
        <f t="shared" si="5"/>
        <v>97.38562091503262</v>
      </c>
      <c r="G131" s="2">
        <v>1.27</v>
      </c>
      <c r="H131" s="77">
        <f t="shared" si="2"/>
        <v>83.00653594771235</v>
      </c>
      <c r="K131" t="s">
        <v>79</v>
      </c>
      <c r="L131" s="155" t="s">
        <v>81</v>
      </c>
    </row>
    <row r="132" spans="1:12" ht="12.75">
      <c r="A132" s="2">
        <v>188.98</v>
      </c>
      <c r="B132" s="2">
        <v>190.5</v>
      </c>
      <c r="C132" s="9">
        <f t="shared" si="6"/>
        <v>1.5200000000000102</v>
      </c>
      <c r="E132" s="2">
        <v>1.52</v>
      </c>
      <c r="F132" s="77">
        <f t="shared" si="5"/>
        <v>99.99999999999932</v>
      </c>
      <c r="G132" s="2">
        <v>1.35</v>
      </c>
      <c r="H132" s="77">
        <f t="shared" si="2"/>
        <v>88.81578947368361</v>
      </c>
      <c r="L132" s="155" t="s">
        <v>81</v>
      </c>
    </row>
    <row r="133" spans="1:12" ht="12.75">
      <c r="A133" s="2">
        <v>190.5</v>
      </c>
      <c r="B133" s="2">
        <v>192.02</v>
      </c>
      <c r="C133" s="9">
        <f t="shared" si="6"/>
        <v>1.5200000000000102</v>
      </c>
      <c r="E133" s="2">
        <v>1.5</v>
      </c>
      <c r="F133" s="77">
        <f t="shared" si="5"/>
        <v>98.68421052631513</v>
      </c>
      <c r="G133" s="2">
        <v>1.21</v>
      </c>
      <c r="H133" s="77">
        <f t="shared" si="2"/>
        <v>79.6052631578942</v>
      </c>
      <c r="L133" s="155" t="s">
        <v>81</v>
      </c>
    </row>
    <row r="134" spans="1:12" ht="12.75">
      <c r="A134" s="2">
        <v>192.02</v>
      </c>
      <c r="B134" s="2">
        <v>193.55</v>
      </c>
      <c r="C134" s="9">
        <f t="shared" si="6"/>
        <v>1.5300000000000011</v>
      </c>
      <c r="E134" s="2">
        <v>1.46</v>
      </c>
      <c r="F134" s="77">
        <f t="shared" si="5"/>
        <v>95.42483660130712</v>
      </c>
      <c r="G134" s="2">
        <v>0.62</v>
      </c>
      <c r="H134" s="77">
        <f t="shared" si="2"/>
        <v>40.522875816993434</v>
      </c>
      <c r="L134" s="155" t="s">
        <v>81</v>
      </c>
    </row>
    <row r="135" spans="1:12" ht="12.75">
      <c r="A135" s="2">
        <v>193.55</v>
      </c>
      <c r="B135" s="2">
        <v>195.07</v>
      </c>
      <c r="C135" s="9">
        <f t="shared" si="6"/>
        <v>1.5199999999999818</v>
      </c>
      <c r="E135" s="2">
        <v>1.47</v>
      </c>
      <c r="F135" s="77">
        <f aca="true" t="shared" si="7" ref="F135:F172">(E135/C135)*100</f>
        <v>96.71052631579063</v>
      </c>
      <c r="G135" s="2">
        <v>0.88</v>
      </c>
      <c r="H135" s="77">
        <f t="shared" si="2"/>
        <v>57.89473684210596</v>
      </c>
      <c r="L135" s="155" t="s">
        <v>79</v>
      </c>
    </row>
    <row r="136" spans="1:12" ht="12.75">
      <c r="A136" s="2">
        <v>195.07</v>
      </c>
      <c r="B136" s="2">
        <v>196.6</v>
      </c>
      <c r="C136" s="9">
        <f t="shared" si="6"/>
        <v>1.5300000000000011</v>
      </c>
      <c r="E136" s="2">
        <v>1.5</v>
      </c>
      <c r="F136" s="77">
        <f t="shared" si="7"/>
        <v>98.03921568627445</v>
      </c>
      <c r="G136" s="2">
        <v>0.63</v>
      </c>
      <c r="H136" s="77">
        <f t="shared" si="2"/>
        <v>41.17647058823526</v>
      </c>
      <c r="K136" t="s">
        <v>80</v>
      </c>
      <c r="L136" s="155" t="s">
        <v>81</v>
      </c>
    </row>
    <row r="137" spans="1:12" ht="12.75">
      <c r="A137" s="2">
        <v>196.6</v>
      </c>
      <c r="B137" s="2">
        <v>198.12</v>
      </c>
      <c r="C137" s="9">
        <f t="shared" si="6"/>
        <v>1.5200000000000102</v>
      </c>
      <c r="E137" s="2">
        <v>1.51</v>
      </c>
      <c r="F137" s="77">
        <f t="shared" si="7"/>
        <v>99.34210526315724</v>
      </c>
      <c r="G137" s="2">
        <v>1.09</v>
      </c>
      <c r="H137" s="77">
        <f t="shared" si="2"/>
        <v>71.710526315789</v>
      </c>
      <c r="L137" s="155" t="s">
        <v>81</v>
      </c>
    </row>
    <row r="138" spans="1:12" ht="12.75">
      <c r="A138" s="2">
        <v>198.12</v>
      </c>
      <c r="B138" s="2">
        <v>199.64</v>
      </c>
      <c r="C138" s="9">
        <f t="shared" si="6"/>
        <v>1.5199999999999818</v>
      </c>
      <c r="E138" s="2">
        <v>1.52</v>
      </c>
      <c r="F138" s="77">
        <f t="shared" si="7"/>
        <v>100.0000000000012</v>
      </c>
      <c r="G138" s="2">
        <v>1.37</v>
      </c>
      <c r="H138" s="77">
        <f t="shared" si="2"/>
        <v>90.1315789473695</v>
      </c>
      <c r="L138" s="155" t="s">
        <v>81</v>
      </c>
    </row>
    <row r="139" spans="1:12" ht="12.75">
      <c r="A139" s="2">
        <v>199.64</v>
      </c>
      <c r="B139" s="2">
        <v>202.69</v>
      </c>
      <c r="C139" s="9">
        <f t="shared" si="6"/>
        <v>3.0500000000000114</v>
      </c>
      <c r="E139" s="2">
        <v>2.89</v>
      </c>
      <c r="F139" s="77">
        <f t="shared" si="7"/>
        <v>94.75409836065539</v>
      </c>
      <c r="G139" s="2">
        <v>1.45</v>
      </c>
      <c r="H139" s="77">
        <f t="shared" si="2"/>
        <v>47.5409836065572</v>
      </c>
      <c r="L139" s="155" t="s">
        <v>81</v>
      </c>
    </row>
    <row r="140" spans="1:12" ht="12.75">
      <c r="A140" s="2">
        <v>202.69</v>
      </c>
      <c r="B140" s="2">
        <v>205.74</v>
      </c>
      <c r="C140" s="9">
        <f t="shared" si="6"/>
        <v>3.0500000000000114</v>
      </c>
      <c r="E140" s="2">
        <v>3.04</v>
      </c>
      <c r="F140" s="77">
        <f t="shared" si="7"/>
        <v>99.67213114754061</v>
      </c>
      <c r="G140" s="2">
        <v>2.13</v>
      </c>
      <c r="H140" s="77">
        <f t="shared" si="2"/>
        <v>69.83606557377023</v>
      </c>
      <c r="L140" s="155" t="s">
        <v>81</v>
      </c>
    </row>
    <row r="141" spans="1:12" ht="12.75">
      <c r="A141" s="2">
        <v>205.74</v>
      </c>
      <c r="B141" s="2">
        <v>208.79</v>
      </c>
      <c r="C141" s="9">
        <f t="shared" si="6"/>
        <v>3.049999999999983</v>
      </c>
      <c r="E141" s="2">
        <v>2.97</v>
      </c>
      <c r="F141" s="77">
        <f t="shared" si="7"/>
        <v>97.37704918032843</v>
      </c>
      <c r="G141" s="2">
        <v>2.34</v>
      </c>
      <c r="H141" s="77">
        <f t="shared" si="2"/>
        <v>76.72131147541026</v>
      </c>
      <c r="L141" s="155" t="s">
        <v>81</v>
      </c>
    </row>
    <row r="142" spans="1:12" ht="12.75">
      <c r="A142" s="2">
        <v>208.79</v>
      </c>
      <c r="B142" s="2">
        <v>211.84</v>
      </c>
      <c r="C142" s="9">
        <f t="shared" si="6"/>
        <v>3.0500000000000114</v>
      </c>
      <c r="E142" s="2">
        <v>2.94</v>
      </c>
      <c r="F142" s="77">
        <f t="shared" si="7"/>
        <v>96.39344262295046</v>
      </c>
      <c r="G142" s="2">
        <v>2.77</v>
      </c>
      <c r="H142" s="77">
        <f t="shared" si="2"/>
        <v>90.8196721311472</v>
      </c>
      <c r="L142" s="155" t="s">
        <v>81</v>
      </c>
    </row>
    <row r="143" spans="1:12" ht="12.75">
      <c r="A143" s="2">
        <v>211.84</v>
      </c>
      <c r="B143" s="2">
        <v>214.89</v>
      </c>
      <c r="C143" s="9">
        <f t="shared" si="6"/>
        <v>3.049999999999983</v>
      </c>
      <c r="E143" s="2">
        <v>3.05</v>
      </c>
      <c r="F143" s="77">
        <f t="shared" si="7"/>
        <v>100.00000000000055</v>
      </c>
      <c r="G143" s="2">
        <v>2.93</v>
      </c>
      <c r="H143" s="77">
        <f t="shared" si="2"/>
        <v>96.06557377049234</v>
      </c>
      <c r="L143" s="155" t="s">
        <v>81</v>
      </c>
    </row>
    <row r="144" spans="1:12" ht="12.75">
      <c r="A144" s="2">
        <v>214.89</v>
      </c>
      <c r="B144" s="2">
        <v>217.93</v>
      </c>
      <c r="C144" s="9">
        <f t="shared" si="6"/>
        <v>3.0400000000000205</v>
      </c>
      <c r="E144" s="2">
        <v>3.05</v>
      </c>
      <c r="F144" s="77">
        <f t="shared" si="7"/>
        <v>100.32894736842037</v>
      </c>
      <c r="G144" s="2">
        <v>2.67</v>
      </c>
      <c r="H144" s="77">
        <f t="shared" si="2"/>
        <v>87.82894736842046</v>
      </c>
      <c r="L144" s="155" t="s">
        <v>81</v>
      </c>
    </row>
    <row r="145" spans="1:12" ht="12.75">
      <c r="A145" s="2">
        <v>217.93</v>
      </c>
      <c r="B145" s="2">
        <v>220.98</v>
      </c>
      <c r="C145" s="9">
        <f t="shared" si="6"/>
        <v>3.049999999999983</v>
      </c>
      <c r="E145" s="2">
        <v>2.98</v>
      </c>
      <c r="F145" s="77">
        <f t="shared" si="7"/>
        <v>97.70491803278743</v>
      </c>
      <c r="G145" s="2">
        <v>2.37</v>
      </c>
      <c r="H145" s="77">
        <f t="shared" si="2"/>
        <v>77.70491803278732</v>
      </c>
      <c r="K145" t="s">
        <v>80</v>
      </c>
      <c r="L145" s="155" t="s">
        <v>81</v>
      </c>
    </row>
    <row r="146" spans="1:12" ht="12.75">
      <c r="A146" s="2">
        <v>220.98</v>
      </c>
      <c r="B146" s="2">
        <v>224.03</v>
      </c>
      <c r="C146" s="9">
        <f t="shared" si="6"/>
        <v>3.0500000000000114</v>
      </c>
      <c r="E146" s="2">
        <v>3</v>
      </c>
      <c r="F146" s="77">
        <f t="shared" si="7"/>
        <v>98.36065573770455</v>
      </c>
      <c r="G146" s="2">
        <v>1.75</v>
      </c>
      <c r="H146" s="77">
        <f t="shared" si="2"/>
        <v>57.37704918032765</v>
      </c>
      <c r="K146" t="s">
        <v>79</v>
      </c>
      <c r="L146" s="155" t="s">
        <v>81</v>
      </c>
    </row>
    <row r="147" spans="1:12" ht="12.75">
      <c r="A147" s="2">
        <v>224.03</v>
      </c>
      <c r="B147" s="2">
        <v>227.08</v>
      </c>
      <c r="C147" s="9">
        <f t="shared" si="6"/>
        <v>3.0500000000000114</v>
      </c>
      <c r="E147" s="2">
        <v>2.96</v>
      </c>
      <c r="F147" s="77">
        <f t="shared" si="7"/>
        <v>97.04918032786848</v>
      </c>
      <c r="G147" s="2">
        <v>1.13</v>
      </c>
      <c r="H147" s="77">
        <f t="shared" si="2"/>
        <v>37.04918032786871</v>
      </c>
      <c r="L147" s="155" t="s">
        <v>81</v>
      </c>
    </row>
    <row r="148" spans="1:12" ht="12.75">
      <c r="A148" s="2">
        <v>227.08</v>
      </c>
      <c r="B148" s="2">
        <v>230.12</v>
      </c>
      <c r="C148" s="9">
        <f t="shared" si="6"/>
        <v>3.039999999999992</v>
      </c>
      <c r="E148" s="2">
        <v>3.04</v>
      </c>
      <c r="F148" s="77">
        <f t="shared" si="7"/>
        <v>100.00000000000027</v>
      </c>
      <c r="G148" s="2">
        <v>2.52</v>
      </c>
      <c r="H148" s="77">
        <f t="shared" si="2"/>
        <v>82.89473684210547</v>
      </c>
      <c r="L148" s="155" t="s">
        <v>81</v>
      </c>
    </row>
    <row r="149" spans="1:12" ht="12.75">
      <c r="A149" s="2">
        <v>230.12</v>
      </c>
      <c r="B149" s="2">
        <v>233.17</v>
      </c>
      <c r="C149" s="9">
        <f t="shared" si="6"/>
        <v>3.049999999999983</v>
      </c>
      <c r="E149" s="2">
        <v>2.96</v>
      </c>
      <c r="F149" s="77">
        <f t="shared" si="7"/>
        <v>97.0491803278694</v>
      </c>
      <c r="G149" s="2">
        <v>2.21</v>
      </c>
      <c r="H149" s="77">
        <f t="shared" si="2"/>
        <v>72.45901639344304</v>
      </c>
      <c r="K149" t="s">
        <v>80</v>
      </c>
      <c r="L149" s="155" t="s">
        <v>81</v>
      </c>
    </row>
    <row r="150" spans="1:12" ht="12.75">
      <c r="A150" s="2">
        <v>233.17</v>
      </c>
      <c r="B150" s="2">
        <v>236.22</v>
      </c>
      <c r="C150" s="9">
        <f t="shared" si="6"/>
        <v>3.0500000000000114</v>
      </c>
      <c r="E150" s="2">
        <v>2.53</v>
      </c>
      <c r="F150" s="77">
        <f t="shared" si="7"/>
        <v>82.95081967213082</v>
      </c>
      <c r="G150" s="2">
        <v>1.28</v>
      </c>
      <c r="H150" s="77">
        <f t="shared" si="2"/>
        <v>41.967213114753946</v>
      </c>
      <c r="K150" t="s">
        <v>80</v>
      </c>
      <c r="L150" t="s">
        <v>80</v>
      </c>
    </row>
    <row r="151" spans="1:12" ht="12.75">
      <c r="A151" s="2">
        <v>236.22</v>
      </c>
      <c r="B151" s="2">
        <v>239.27</v>
      </c>
      <c r="C151" s="9">
        <f t="shared" si="6"/>
        <v>3.0500000000000114</v>
      </c>
      <c r="E151" s="2">
        <v>2.71</v>
      </c>
      <c r="F151" s="77">
        <f t="shared" si="7"/>
        <v>88.85245901639311</v>
      </c>
      <c r="G151" s="2">
        <v>1.51</v>
      </c>
      <c r="H151" s="77">
        <f t="shared" si="2"/>
        <v>49.50819672131129</v>
      </c>
      <c r="K151" t="s">
        <v>80</v>
      </c>
      <c r="L151" t="s">
        <v>80</v>
      </c>
    </row>
    <row r="152" spans="1:12" ht="12.75">
      <c r="A152" s="2">
        <v>239.27</v>
      </c>
      <c r="B152" s="2">
        <v>242.32</v>
      </c>
      <c r="C152" s="9">
        <f t="shared" si="6"/>
        <v>3.049999999999983</v>
      </c>
      <c r="E152" s="2">
        <v>2.96</v>
      </c>
      <c r="F152" s="77">
        <f t="shared" si="7"/>
        <v>97.0491803278694</v>
      </c>
      <c r="G152" s="2">
        <v>2.56</v>
      </c>
      <c r="H152" s="77">
        <f t="shared" si="2"/>
        <v>83.93442622950866</v>
      </c>
      <c r="K152" t="s">
        <v>79</v>
      </c>
      <c r="L152" t="s">
        <v>81</v>
      </c>
    </row>
    <row r="153" spans="1:12" ht="12.75">
      <c r="A153" s="2">
        <v>242.32</v>
      </c>
      <c r="B153" s="2">
        <v>245.36</v>
      </c>
      <c r="C153" s="9">
        <f t="shared" si="6"/>
        <v>3.0400000000000205</v>
      </c>
      <c r="E153" s="2">
        <v>2.97</v>
      </c>
      <c r="F153" s="77">
        <f t="shared" si="7"/>
        <v>97.69736842105198</v>
      </c>
      <c r="G153" s="2">
        <v>2.9</v>
      </c>
      <c r="H153" s="77">
        <f t="shared" si="2"/>
        <v>95.39473684210462</v>
      </c>
      <c r="K153" t="s">
        <v>79</v>
      </c>
      <c r="L153" t="s">
        <v>80</v>
      </c>
    </row>
    <row r="154" spans="1:12" ht="12.75">
      <c r="A154" s="2">
        <v>245.36</v>
      </c>
      <c r="B154" s="2">
        <v>248.41</v>
      </c>
      <c r="C154" s="9">
        <f t="shared" si="6"/>
        <v>3.049999999999983</v>
      </c>
      <c r="E154" s="2">
        <v>2.95</v>
      </c>
      <c r="F154" s="77">
        <f t="shared" si="7"/>
        <v>96.72131147541039</v>
      </c>
      <c r="G154" s="2">
        <v>2.06</v>
      </c>
      <c r="H154" s="77">
        <f t="shared" si="2"/>
        <v>67.54098360655776</v>
      </c>
      <c r="K154" t="s">
        <v>80</v>
      </c>
      <c r="L154" t="s">
        <v>80</v>
      </c>
    </row>
    <row r="155" spans="1:12" ht="12.75">
      <c r="A155" s="2">
        <v>248.41</v>
      </c>
      <c r="B155" s="2">
        <v>251.46</v>
      </c>
      <c r="C155" s="9">
        <f t="shared" si="6"/>
        <v>3.0500000000000114</v>
      </c>
      <c r="E155" s="2">
        <v>2.82</v>
      </c>
      <c r="F155" s="77">
        <f t="shared" si="7"/>
        <v>92.45901639344227</v>
      </c>
      <c r="G155" s="2">
        <v>0.64</v>
      </c>
      <c r="H155" s="77">
        <f t="shared" si="2"/>
        <v>20.983606557376973</v>
      </c>
      <c r="L155" t="s">
        <v>80</v>
      </c>
    </row>
    <row r="156" spans="1:14" ht="75" customHeight="1">
      <c r="A156" s="69" t="s">
        <v>9</v>
      </c>
      <c r="B156" s="69" t="s">
        <v>10</v>
      </c>
      <c r="C156" s="69" t="s">
        <v>11</v>
      </c>
      <c r="D156" s="70"/>
      <c r="E156" s="76" t="s">
        <v>12</v>
      </c>
      <c r="F156" s="78" t="s">
        <v>49</v>
      </c>
      <c r="G156" s="69" t="s">
        <v>18</v>
      </c>
      <c r="H156" s="79" t="s">
        <v>50</v>
      </c>
      <c r="I156" s="70"/>
      <c r="J156" s="71" t="s">
        <v>30</v>
      </c>
      <c r="K156" s="72" t="s">
        <v>20</v>
      </c>
      <c r="L156" s="72" t="s">
        <v>19</v>
      </c>
      <c r="M156" s="70"/>
      <c r="N156" s="73" t="s">
        <v>37</v>
      </c>
    </row>
    <row r="157" spans="1:12" ht="12.75">
      <c r="A157" s="2">
        <v>251.46</v>
      </c>
      <c r="B157" s="2">
        <v>254.51</v>
      </c>
      <c r="C157" s="9">
        <f t="shared" si="6"/>
        <v>3.049999999999983</v>
      </c>
      <c r="E157" s="2">
        <v>2.85</v>
      </c>
      <c r="F157" s="77">
        <f t="shared" si="7"/>
        <v>93.4426229508202</v>
      </c>
      <c r="G157" s="2">
        <v>0.9</v>
      </c>
      <c r="H157" s="77">
        <f t="shared" si="2"/>
        <v>29.50819672131164</v>
      </c>
      <c r="K157" t="s">
        <v>79</v>
      </c>
      <c r="L157" t="s">
        <v>80</v>
      </c>
    </row>
    <row r="158" spans="1:12" ht="12.75">
      <c r="A158" s="2">
        <v>254.51</v>
      </c>
      <c r="B158" s="2">
        <v>257.56</v>
      </c>
      <c r="C158" s="9">
        <f t="shared" si="6"/>
        <v>3.0500000000000114</v>
      </c>
      <c r="E158" s="2">
        <v>2.84</v>
      </c>
      <c r="F158" s="77">
        <f t="shared" si="7"/>
        <v>93.11475409836031</v>
      </c>
      <c r="G158" s="2">
        <v>1.82</v>
      </c>
      <c r="H158" s="77">
        <f t="shared" si="2"/>
        <v>59.67213114754076</v>
      </c>
      <c r="L158" t="s">
        <v>81</v>
      </c>
    </row>
    <row r="159" spans="1:12" ht="12.75">
      <c r="A159" s="2">
        <v>257.56</v>
      </c>
      <c r="B159" s="2">
        <v>260.6</v>
      </c>
      <c r="C159" s="9">
        <f t="shared" si="6"/>
        <v>3.0400000000000205</v>
      </c>
      <c r="E159" s="2">
        <v>2.96</v>
      </c>
      <c r="F159" s="77">
        <f t="shared" si="7"/>
        <v>97.36842105263092</v>
      </c>
      <c r="G159" s="2">
        <v>1.73</v>
      </c>
      <c r="H159" s="77">
        <f t="shared" si="2"/>
        <v>56.907894736841726</v>
      </c>
      <c r="K159" t="s">
        <v>79</v>
      </c>
      <c r="L159" t="s">
        <v>81</v>
      </c>
    </row>
    <row r="160" spans="1:12" ht="12.75">
      <c r="A160" s="2">
        <v>260.6</v>
      </c>
      <c r="B160" s="2">
        <v>262.13</v>
      </c>
      <c r="C160" s="9">
        <f t="shared" si="6"/>
        <v>1.5299999999999727</v>
      </c>
      <c r="E160" s="2">
        <v>1.53</v>
      </c>
      <c r="F160" s="77">
        <f t="shared" si="7"/>
        <v>100.00000000000178</v>
      </c>
      <c r="G160" s="2">
        <v>1.19</v>
      </c>
      <c r="H160" s="77">
        <f t="shared" si="2"/>
        <v>77.77777777777916</v>
      </c>
      <c r="L160" t="s">
        <v>81</v>
      </c>
    </row>
    <row r="161" spans="1:12" ht="12.75">
      <c r="A161" s="2">
        <v>262.13</v>
      </c>
      <c r="B161" s="2">
        <v>265.18</v>
      </c>
      <c r="C161" s="9">
        <f t="shared" si="6"/>
        <v>3.0500000000000114</v>
      </c>
      <c r="E161" s="2">
        <v>2.96</v>
      </c>
      <c r="F161" s="77">
        <f t="shared" si="7"/>
        <v>97.04918032786848</v>
      </c>
      <c r="G161" s="2">
        <v>2.79</v>
      </c>
      <c r="H161" s="77">
        <f t="shared" si="2"/>
        <v>91.47540983606524</v>
      </c>
      <c r="L161" t="s">
        <v>81</v>
      </c>
    </row>
    <row r="162" spans="1:12" ht="12.75">
      <c r="A162" s="2">
        <v>265.18</v>
      </c>
      <c r="B162" s="2">
        <v>268.22</v>
      </c>
      <c r="C162" s="9">
        <f t="shared" si="6"/>
        <v>3.0400000000000205</v>
      </c>
      <c r="E162" s="2">
        <v>3.04</v>
      </c>
      <c r="F162" s="77">
        <f t="shared" si="7"/>
        <v>99.99999999999932</v>
      </c>
      <c r="G162" s="2">
        <v>1.16</v>
      </c>
      <c r="H162" s="77">
        <f t="shared" si="2"/>
        <v>38.15789473684185</v>
      </c>
      <c r="L162" t="s">
        <v>81</v>
      </c>
    </row>
    <row r="163" spans="1:12" ht="12.75">
      <c r="A163" s="2">
        <v>268.22</v>
      </c>
      <c r="B163" s="2">
        <v>271.27</v>
      </c>
      <c r="C163" s="9">
        <f t="shared" si="6"/>
        <v>3.0499999999999545</v>
      </c>
      <c r="E163" s="2">
        <v>3.05</v>
      </c>
      <c r="F163" s="77">
        <f t="shared" si="7"/>
        <v>100.00000000000149</v>
      </c>
      <c r="G163" s="2">
        <v>2.65</v>
      </c>
      <c r="H163" s="77">
        <f t="shared" si="2"/>
        <v>86.88524590164064</v>
      </c>
      <c r="K163" t="s">
        <v>79</v>
      </c>
      <c r="L163" t="s">
        <v>81</v>
      </c>
    </row>
    <row r="164" spans="1:12" ht="12.75">
      <c r="A164" s="2">
        <v>271.27</v>
      </c>
      <c r="B164" s="2">
        <v>274.32</v>
      </c>
      <c r="C164" s="9">
        <f t="shared" si="6"/>
        <v>3.0500000000000114</v>
      </c>
      <c r="E164" s="2">
        <v>2.93</v>
      </c>
      <c r="F164" s="77">
        <f t="shared" si="7"/>
        <v>96.06557377049145</v>
      </c>
      <c r="G164" s="2">
        <v>2.47</v>
      </c>
      <c r="H164" s="77">
        <f t="shared" si="2"/>
        <v>80.98360655737676</v>
      </c>
      <c r="L164" t="s">
        <v>81</v>
      </c>
    </row>
    <row r="165" spans="1:12" ht="12.75">
      <c r="A165" s="2">
        <v>274.32</v>
      </c>
      <c r="B165" s="2">
        <v>277.37</v>
      </c>
      <c r="C165" s="9">
        <f t="shared" si="6"/>
        <v>3.0500000000000114</v>
      </c>
      <c r="E165" s="2">
        <v>3.05</v>
      </c>
      <c r="F165" s="77">
        <f t="shared" si="7"/>
        <v>99.99999999999962</v>
      </c>
      <c r="G165" s="2">
        <v>2.93</v>
      </c>
      <c r="H165" s="77">
        <f t="shared" si="2"/>
        <v>96.06557377049145</v>
      </c>
      <c r="L165" t="s">
        <v>81</v>
      </c>
    </row>
    <row r="166" spans="1:12" ht="12.75">
      <c r="A166" s="2">
        <v>277.37</v>
      </c>
      <c r="B166" s="2">
        <v>280.42</v>
      </c>
      <c r="C166" s="9">
        <f t="shared" si="6"/>
        <v>3.0500000000000114</v>
      </c>
      <c r="E166" s="2">
        <v>3</v>
      </c>
      <c r="F166" s="77">
        <f t="shared" si="7"/>
        <v>98.36065573770455</v>
      </c>
      <c r="G166" s="2">
        <v>2.62</v>
      </c>
      <c r="H166" s="77">
        <f t="shared" si="2"/>
        <v>85.90163934426198</v>
      </c>
      <c r="L166" t="s">
        <v>81</v>
      </c>
    </row>
    <row r="167" spans="1:12" ht="12.75">
      <c r="A167" s="2">
        <v>280.42</v>
      </c>
      <c r="B167" s="2">
        <v>283.46</v>
      </c>
      <c r="C167" s="9">
        <f t="shared" si="6"/>
        <v>3.0399999999999636</v>
      </c>
      <c r="E167" s="2">
        <v>3.04</v>
      </c>
      <c r="F167" s="77">
        <f t="shared" si="7"/>
        <v>100.0000000000012</v>
      </c>
      <c r="G167" s="2">
        <v>2.49</v>
      </c>
      <c r="H167" s="77">
        <f t="shared" si="2"/>
        <v>81.90789473684309</v>
      </c>
      <c r="L167" t="s">
        <v>81</v>
      </c>
    </row>
    <row r="168" spans="1:12" ht="12.75">
      <c r="A168" s="2">
        <v>283.46</v>
      </c>
      <c r="B168" s="2">
        <v>286.51</v>
      </c>
      <c r="C168" s="9">
        <f t="shared" si="6"/>
        <v>3.0500000000000114</v>
      </c>
      <c r="E168" s="2">
        <v>2.89</v>
      </c>
      <c r="F168" s="77">
        <f t="shared" si="7"/>
        <v>94.75409836065539</v>
      </c>
      <c r="G168" s="2">
        <v>1.9</v>
      </c>
      <c r="H168" s="77">
        <f t="shared" si="2"/>
        <v>62.29508196721289</v>
      </c>
      <c r="L168" t="s">
        <v>80</v>
      </c>
    </row>
    <row r="169" spans="1:12" ht="12.75">
      <c r="A169" s="2">
        <v>286.51</v>
      </c>
      <c r="B169" s="2">
        <v>289.56</v>
      </c>
      <c r="C169" s="9">
        <f t="shared" si="6"/>
        <v>3.0500000000000114</v>
      </c>
      <c r="E169" s="2">
        <v>2.91</v>
      </c>
      <c r="F169" s="77">
        <f t="shared" si="7"/>
        <v>95.40983606557342</v>
      </c>
      <c r="G169" s="2">
        <v>1.63</v>
      </c>
      <c r="H169" s="77">
        <f t="shared" si="2"/>
        <v>53.44262295081948</v>
      </c>
      <c r="L169" t="s">
        <v>80</v>
      </c>
    </row>
    <row r="170" spans="1:12" ht="12.75">
      <c r="A170" s="2">
        <v>289.56</v>
      </c>
      <c r="B170" s="2">
        <v>292.61</v>
      </c>
      <c r="C170" s="9">
        <f t="shared" si="6"/>
        <v>3.0500000000000114</v>
      </c>
      <c r="E170" s="2">
        <v>3.01</v>
      </c>
      <c r="F170" s="77">
        <f t="shared" si="7"/>
        <v>98.68852459016357</v>
      </c>
      <c r="G170" s="2">
        <v>2.62</v>
      </c>
      <c r="H170" s="77">
        <f t="shared" si="2"/>
        <v>85.90163934426198</v>
      </c>
      <c r="L170" t="s">
        <v>81</v>
      </c>
    </row>
    <row r="171" spans="1:12" ht="12.75">
      <c r="A171" s="2">
        <v>292.61</v>
      </c>
      <c r="B171" s="2">
        <v>295.66</v>
      </c>
      <c r="C171" s="9">
        <f t="shared" si="6"/>
        <v>3.0500000000000114</v>
      </c>
      <c r="E171" s="2">
        <v>3.05</v>
      </c>
      <c r="F171" s="77">
        <f t="shared" si="7"/>
        <v>99.99999999999962</v>
      </c>
      <c r="G171" s="2">
        <v>2.8</v>
      </c>
      <c r="H171" s="77">
        <f t="shared" si="2"/>
        <v>91.80327868852423</v>
      </c>
      <c r="L171" t="s">
        <v>81</v>
      </c>
    </row>
    <row r="172" spans="1:12" ht="12.75">
      <c r="A172" s="2">
        <v>295.66</v>
      </c>
      <c r="B172" s="2">
        <v>298.7</v>
      </c>
      <c r="C172" s="9">
        <f t="shared" si="6"/>
        <v>3.0399999999999636</v>
      </c>
      <c r="E172" s="2">
        <v>3.04</v>
      </c>
      <c r="F172" s="77">
        <f t="shared" si="7"/>
        <v>100.0000000000012</v>
      </c>
      <c r="G172" s="2">
        <v>2.47</v>
      </c>
      <c r="H172" s="77">
        <f t="shared" si="2"/>
        <v>81.25000000000098</v>
      </c>
      <c r="L172" t="s">
        <v>81</v>
      </c>
    </row>
  </sheetData>
  <sheetProtection/>
  <printOptions/>
  <pageMargins left="0.7086614173228347" right="0.1968503937007874" top="0.7480314960629921" bottom="0.7480314960629921" header="0.31496062992125984" footer="0.31496062992125984"/>
  <pageSetup horizontalDpi="300" verticalDpi="300" orientation="portrait" scale="94" r:id="rId1"/>
  <headerFooter alignWithMargins="0">
    <oddFooter>&amp;L&amp;"Arial,Bold"&amp;12C 11-02&amp;C&amp;"Arial,Bold"&amp;14GEOTECHNICAL LOG</oddFooter>
  </headerFooter>
</worksheet>
</file>

<file path=xl/worksheets/sheet3.xml><?xml version="1.0" encoding="utf-8"?>
<worksheet xmlns="http://schemas.openxmlformats.org/spreadsheetml/2006/main" xmlns:r="http://schemas.openxmlformats.org/officeDocument/2006/relationships">
  <dimension ref="A1:P115"/>
  <sheetViews>
    <sheetView zoomScalePageLayoutView="0" workbookViewId="0" topLeftCell="A1">
      <selection activeCell="D10" sqref="D10"/>
    </sheetView>
  </sheetViews>
  <sheetFormatPr defaultColWidth="9.140625" defaultRowHeight="12.75"/>
  <cols>
    <col min="1" max="1" width="5.28125" style="0" customWidth="1"/>
    <col min="2" max="2" width="6.00390625" style="0" customWidth="1"/>
    <col min="3" max="3" width="7.421875" style="2" customWidth="1"/>
    <col min="4" max="4" width="10.00390625" style="2" customWidth="1"/>
    <col min="5" max="5" width="0.71875" style="0" customWidth="1"/>
    <col min="6" max="6" width="21.00390625" style="0" customWidth="1"/>
    <col min="7" max="7" width="4.7109375" style="0" customWidth="1"/>
    <col min="8" max="8" width="7.421875" style="0" customWidth="1"/>
    <col min="9" max="9" width="10.140625" style="2" customWidth="1"/>
    <col min="10" max="10" width="0.71875" style="0" customWidth="1"/>
    <col min="11" max="11" width="21.00390625" style="0" customWidth="1"/>
    <col min="12" max="12" width="4.7109375" style="0" customWidth="1"/>
    <col min="13" max="13" width="7.421875" style="0" customWidth="1"/>
    <col min="14" max="14" width="10.140625" style="2" customWidth="1"/>
    <col min="15" max="15" width="0.71875" style="0" customWidth="1"/>
    <col min="16" max="16" width="21.00390625" style="0" customWidth="1"/>
    <col min="17" max="17" width="10.00390625" style="0" customWidth="1"/>
    <col min="18" max="18" width="10.140625" style="0" customWidth="1"/>
    <col min="19" max="19" width="0.85546875" style="0" customWidth="1"/>
    <col min="20" max="20" width="21.57421875" style="0" customWidth="1"/>
    <col min="21" max="22" width="10.00390625" style="0" customWidth="1"/>
    <col min="23" max="23" width="0.85546875" style="0" customWidth="1"/>
    <col min="24" max="24" width="21.57421875" style="0" customWidth="1"/>
    <col min="25" max="25" width="2.8515625" style="0" customWidth="1"/>
    <col min="26" max="26" width="10.00390625" style="0" customWidth="1"/>
    <col min="27" max="27" width="10.140625" style="0" customWidth="1"/>
    <col min="28" max="28" width="0.85546875" style="0" customWidth="1"/>
    <col min="29" max="29" width="21.57421875" style="0" customWidth="1"/>
  </cols>
  <sheetData>
    <row r="1" spans="1:3" ht="7.5" customHeight="1">
      <c r="A1" s="251"/>
      <c r="C1"/>
    </row>
    <row r="2" spans="1:16" ht="69.75" customHeight="1">
      <c r="A2" s="251"/>
      <c r="C2" s="45" t="s">
        <v>14</v>
      </c>
      <c r="D2" s="80" t="s">
        <v>15</v>
      </c>
      <c r="E2" s="29"/>
      <c r="F2" s="24" t="s">
        <v>37</v>
      </c>
      <c r="G2" s="29"/>
      <c r="H2" s="45" t="s">
        <v>14</v>
      </c>
      <c r="I2" s="80" t="s">
        <v>15</v>
      </c>
      <c r="J2" s="29"/>
      <c r="K2" s="24" t="s">
        <v>37</v>
      </c>
      <c r="L2" s="29"/>
      <c r="M2" s="45" t="s">
        <v>14</v>
      </c>
      <c r="N2" s="80" t="s">
        <v>15</v>
      </c>
      <c r="O2" s="29"/>
      <c r="P2" s="24" t="s">
        <v>37</v>
      </c>
    </row>
    <row r="3" spans="1:3" ht="3.75" customHeight="1">
      <c r="A3" s="251"/>
      <c r="C3"/>
    </row>
    <row r="4" spans="1:16" ht="23.25" customHeight="1">
      <c r="A4" s="251"/>
      <c r="C4" s="51">
        <v>1</v>
      </c>
      <c r="D4" s="81"/>
      <c r="F4" s="50"/>
      <c r="H4" s="51">
        <v>21</v>
      </c>
      <c r="I4" s="81"/>
      <c r="K4" s="50"/>
      <c r="M4" s="51">
        <v>41</v>
      </c>
      <c r="N4" s="81"/>
      <c r="P4" s="50"/>
    </row>
    <row r="5" spans="1:16" ht="23.25" customHeight="1">
      <c r="A5" s="251"/>
      <c r="C5" s="51">
        <v>2</v>
      </c>
      <c r="D5" s="81"/>
      <c r="F5" s="50"/>
      <c r="H5" s="51">
        <v>22</v>
      </c>
      <c r="I5" s="81"/>
      <c r="K5" s="50"/>
      <c r="M5" s="51">
        <v>42</v>
      </c>
      <c r="N5" s="81"/>
      <c r="P5" s="50"/>
    </row>
    <row r="6" spans="1:16" ht="23.25" customHeight="1">
      <c r="A6" s="251"/>
      <c r="C6" s="51">
        <v>3</v>
      </c>
      <c r="D6" s="81"/>
      <c r="F6" s="50"/>
      <c r="H6" s="51">
        <v>23</v>
      </c>
      <c r="I6" s="81"/>
      <c r="K6" s="50"/>
      <c r="M6" s="51">
        <v>43</v>
      </c>
      <c r="N6" s="81"/>
      <c r="P6" s="50"/>
    </row>
    <row r="7" spans="1:16" ht="23.25" customHeight="1">
      <c r="A7" s="251"/>
      <c r="C7" s="51">
        <v>4</v>
      </c>
      <c r="D7" s="81"/>
      <c r="F7" s="50"/>
      <c r="H7" s="51">
        <v>24</v>
      </c>
      <c r="I7" s="81"/>
      <c r="K7" s="50"/>
      <c r="M7" s="51">
        <v>44</v>
      </c>
      <c r="N7" s="81"/>
      <c r="P7" s="50"/>
    </row>
    <row r="8" spans="1:16" ht="23.25" customHeight="1">
      <c r="A8" s="251"/>
      <c r="C8" s="51">
        <v>5</v>
      </c>
      <c r="D8" s="81"/>
      <c r="F8" s="50"/>
      <c r="H8" s="51">
        <v>25</v>
      </c>
      <c r="I8" s="81"/>
      <c r="K8" s="50"/>
      <c r="M8" s="51">
        <v>45</v>
      </c>
      <c r="N8" s="81"/>
      <c r="P8" s="50"/>
    </row>
    <row r="9" spans="1:16" ht="23.25" customHeight="1">
      <c r="A9" s="251"/>
      <c r="C9" s="51">
        <v>6</v>
      </c>
      <c r="D9" s="81"/>
      <c r="F9" s="50"/>
      <c r="H9" s="51">
        <v>26</v>
      </c>
      <c r="I9" s="81"/>
      <c r="K9" s="50"/>
      <c r="M9" s="51">
        <v>46</v>
      </c>
      <c r="N9" s="81"/>
      <c r="P9" s="50"/>
    </row>
    <row r="10" spans="1:16" ht="23.25" customHeight="1">
      <c r="A10" s="251"/>
      <c r="C10" s="51">
        <v>7</v>
      </c>
      <c r="D10" s="81"/>
      <c r="F10" s="50"/>
      <c r="H10" s="51">
        <v>27</v>
      </c>
      <c r="I10" s="81"/>
      <c r="K10" s="50"/>
      <c r="M10" s="51">
        <v>47</v>
      </c>
      <c r="N10" s="81"/>
      <c r="P10" s="50"/>
    </row>
    <row r="11" spans="1:16" ht="23.25" customHeight="1">
      <c r="A11" s="251"/>
      <c r="C11" s="51">
        <v>8</v>
      </c>
      <c r="D11" s="81"/>
      <c r="F11" s="50"/>
      <c r="H11" s="51">
        <v>28</v>
      </c>
      <c r="I11" s="81"/>
      <c r="K11" s="50"/>
      <c r="M11" s="51">
        <v>48</v>
      </c>
      <c r="N11" s="81"/>
      <c r="P11" s="50"/>
    </row>
    <row r="12" spans="1:16" ht="23.25" customHeight="1">
      <c r="A12" s="251"/>
      <c r="C12" s="51">
        <v>9</v>
      </c>
      <c r="D12" s="81"/>
      <c r="F12" s="50"/>
      <c r="H12" s="51">
        <v>29</v>
      </c>
      <c r="I12" s="81"/>
      <c r="K12" s="50"/>
      <c r="M12" s="51">
        <v>49</v>
      </c>
      <c r="N12" s="81"/>
      <c r="P12" s="50"/>
    </row>
    <row r="13" spans="1:16" ht="23.25" customHeight="1">
      <c r="A13" s="251"/>
      <c r="C13" s="51">
        <v>10</v>
      </c>
      <c r="D13" s="81"/>
      <c r="F13" s="50"/>
      <c r="H13" s="51">
        <v>30</v>
      </c>
      <c r="I13" s="81"/>
      <c r="K13" s="50"/>
      <c r="M13" s="51">
        <v>50</v>
      </c>
      <c r="N13" s="81"/>
      <c r="P13" s="50"/>
    </row>
    <row r="14" spans="1:16" ht="23.25" customHeight="1">
      <c r="A14" s="251"/>
      <c r="C14" s="51">
        <v>11</v>
      </c>
      <c r="D14" s="81"/>
      <c r="F14" s="50"/>
      <c r="H14" s="51">
        <v>31</v>
      </c>
      <c r="I14" s="81"/>
      <c r="K14" s="50"/>
      <c r="M14" s="51">
        <v>51</v>
      </c>
      <c r="N14" s="81"/>
      <c r="P14" s="50"/>
    </row>
    <row r="15" spans="1:16" ht="23.25" customHeight="1">
      <c r="A15" s="251"/>
      <c r="C15" s="51">
        <v>12</v>
      </c>
      <c r="D15" s="81"/>
      <c r="F15" s="50"/>
      <c r="H15" s="51">
        <v>32</v>
      </c>
      <c r="I15" s="81"/>
      <c r="K15" s="50"/>
      <c r="M15" s="51">
        <v>52</v>
      </c>
      <c r="N15" s="81"/>
      <c r="P15" s="50"/>
    </row>
    <row r="16" spans="1:16" ht="23.25" customHeight="1">
      <c r="A16" s="251"/>
      <c r="C16" s="51">
        <v>13</v>
      </c>
      <c r="D16" s="81"/>
      <c r="F16" s="50"/>
      <c r="H16" s="51">
        <v>33</v>
      </c>
      <c r="I16" s="81"/>
      <c r="K16" s="50"/>
      <c r="M16" s="51">
        <v>53</v>
      </c>
      <c r="N16" s="81"/>
      <c r="P16" s="50"/>
    </row>
    <row r="17" spans="1:16" ht="23.25" customHeight="1">
      <c r="A17" s="251"/>
      <c r="C17" s="51">
        <v>14</v>
      </c>
      <c r="D17" s="81"/>
      <c r="F17" s="50"/>
      <c r="H17" s="51">
        <v>34</v>
      </c>
      <c r="I17" s="81"/>
      <c r="K17" s="50"/>
      <c r="M17" s="51">
        <v>54</v>
      </c>
      <c r="N17" s="81"/>
      <c r="P17" s="50"/>
    </row>
    <row r="18" spans="1:16" ht="23.25" customHeight="1">
      <c r="A18" s="251"/>
      <c r="C18" s="51">
        <v>15</v>
      </c>
      <c r="D18" s="81"/>
      <c r="F18" s="50"/>
      <c r="H18" s="51">
        <v>35</v>
      </c>
      <c r="I18" s="81"/>
      <c r="K18" s="50"/>
      <c r="M18" s="51">
        <v>55</v>
      </c>
      <c r="N18" s="81"/>
      <c r="P18" s="50"/>
    </row>
    <row r="19" spans="1:16" ht="23.25" customHeight="1">
      <c r="A19" s="251"/>
      <c r="C19" s="51">
        <v>16</v>
      </c>
      <c r="D19" s="81"/>
      <c r="F19" s="50"/>
      <c r="H19" s="51">
        <v>36</v>
      </c>
      <c r="I19" s="81"/>
      <c r="K19" s="50"/>
      <c r="M19" s="51">
        <v>56</v>
      </c>
      <c r="N19" s="81"/>
      <c r="P19" s="50"/>
    </row>
    <row r="20" spans="1:16" ht="23.25" customHeight="1">
      <c r="A20" s="251"/>
      <c r="C20" s="51">
        <v>17</v>
      </c>
      <c r="D20" s="81"/>
      <c r="F20" s="50"/>
      <c r="H20" s="51">
        <v>37</v>
      </c>
      <c r="I20" s="81"/>
      <c r="K20" s="50"/>
      <c r="M20" s="51">
        <v>57</v>
      </c>
      <c r="N20" s="81"/>
      <c r="P20" s="50"/>
    </row>
    <row r="21" spans="1:16" ht="23.25" customHeight="1">
      <c r="A21" s="251"/>
      <c r="C21" s="51">
        <v>18</v>
      </c>
      <c r="D21" s="81"/>
      <c r="F21" s="50"/>
      <c r="H21" s="51">
        <v>38</v>
      </c>
      <c r="I21" s="81"/>
      <c r="K21" s="50"/>
      <c r="M21" s="51">
        <v>58</v>
      </c>
      <c r="N21" s="81"/>
      <c r="P21" s="50"/>
    </row>
    <row r="22" spans="1:16" ht="23.25" customHeight="1">
      <c r="A22" s="251"/>
      <c r="C22" s="51">
        <v>19</v>
      </c>
      <c r="D22" s="81"/>
      <c r="F22" s="50"/>
      <c r="H22" s="51">
        <v>39</v>
      </c>
      <c r="I22" s="81"/>
      <c r="K22" s="50"/>
      <c r="M22" s="51">
        <v>59</v>
      </c>
      <c r="N22" s="81"/>
      <c r="P22" s="50"/>
    </row>
    <row r="23" spans="1:16" ht="23.25" customHeight="1">
      <c r="A23" s="251"/>
      <c r="C23" s="51">
        <v>20</v>
      </c>
      <c r="D23" s="81"/>
      <c r="F23" s="50"/>
      <c r="H23" s="51">
        <v>40</v>
      </c>
      <c r="I23" s="81"/>
      <c r="K23" s="50"/>
      <c r="M23" s="51">
        <v>60</v>
      </c>
      <c r="N23" s="81"/>
      <c r="P23" s="50"/>
    </row>
    <row r="24" spans="1:3" ht="7.5" customHeight="1">
      <c r="A24" s="251"/>
      <c r="C24"/>
    </row>
    <row r="25" spans="1:16" ht="69.75" customHeight="1">
      <c r="A25" s="251"/>
      <c r="C25" s="45" t="s">
        <v>14</v>
      </c>
      <c r="D25" s="80" t="s">
        <v>15</v>
      </c>
      <c r="E25" s="29"/>
      <c r="F25" s="24" t="s">
        <v>37</v>
      </c>
      <c r="G25" s="29"/>
      <c r="H25" s="45" t="s">
        <v>14</v>
      </c>
      <c r="I25" s="80" t="s">
        <v>15</v>
      </c>
      <c r="J25" s="29"/>
      <c r="K25" s="24" t="s">
        <v>37</v>
      </c>
      <c r="L25" s="29"/>
      <c r="M25" s="45" t="s">
        <v>14</v>
      </c>
      <c r="N25" s="80" t="s">
        <v>15</v>
      </c>
      <c r="O25" s="29"/>
      <c r="P25" s="24" t="s">
        <v>37</v>
      </c>
    </row>
    <row r="26" spans="1:3" ht="3.75" customHeight="1">
      <c r="A26" s="251"/>
      <c r="C26"/>
    </row>
    <row r="27" spans="1:16" ht="23.25" customHeight="1">
      <c r="A27" s="251"/>
      <c r="C27" s="51">
        <v>61</v>
      </c>
      <c r="D27" s="81"/>
      <c r="F27" s="50"/>
      <c r="H27" s="51">
        <v>81</v>
      </c>
      <c r="I27" s="81"/>
      <c r="K27" s="50"/>
      <c r="M27" s="51">
        <v>101</v>
      </c>
      <c r="N27" s="81"/>
      <c r="P27" s="50"/>
    </row>
    <row r="28" spans="1:16" ht="23.25" customHeight="1">
      <c r="A28" s="251"/>
      <c r="C28" s="51">
        <v>62</v>
      </c>
      <c r="D28" s="81"/>
      <c r="F28" s="50"/>
      <c r="H28" s="51">
        <v>82</v>
      </c>
      <c r="I28" s="81"/>
      <c r="K28" s="50"/>
      <c r="M28" s="51">
        <v>102</v>
      </c>
      <c r="N28" s="81"/>
      <c r="P28" s="50"/>
    </row>
    <row r="29" spans="1:16" ht="23.25" customHeight="1">
      <c r="A29" s="251"/>
      <c r="C29" s="51">
        <v>63</v>
      </c>
      <c r="D29" s="81"/>
      <c r="F29" s="50"/>
      <c r="H29" s="51">
        <v>83</v>
      </c>
      <c r="I29" s="81"/>
      <c r="K29" s="50"/>
      <c r="M29" s="51">
        <v>103</v>
      </c>
      <c r="N29" s="81"/>
      <c r="P29" s="50"/>
    </row>
    <row r="30" spans="1:16" ht="23.25" customHeight="1">
      <c r="A30" s="251"/>
      <c r="C30" s="51">
        <v>64</v>
      </c>
      <c r="D30" s="81"/>
      <c r="F30" s="50"/>
      <c r="H30" s="51">
        <v>84</v>
      </c>
      <c r="I30" s="81"/>
      <c r="K30" s="50"/>
      <c r="M30" s="51">
        <v>104</v>
      </c>
      <c r="N30" s="81"/>
      <c r="P30" s="50"/>
    </row>
    <row r="31" spans="1:16" ht="23.25" customHeight="1">
      <c r="A31" s="251"/>
      <c r="C31" s="51">
        <v>65</v>
      </c>
      <c r="D31" s="81"/>
      <c r="F31" s="50"/>
      <c r="H31" s="51">
        <v>85</v>
      </c>
      <c r="I31" s="81"/>
      <c r="K31" s="50"/>
      <c r="M31" s="51">
        <v>105</v>
      </c>
      <c r="N31" s="81"/>
      <c r="P31" s="50"/>
    </row>
    <row r="32" spans="1:16" ht="23.25" customHeight="1">
      <c r="A32" s="251"/>
      <c r="C32" s="51">
        <v>66</v>
      </c>
      <c r="D32" s="81"/>
      <c r="F32" s="50"/>
      <c r="H32" s="51">
        <v>86</v>
      </c>
      <c r="I32" s="81"/>
      <c r="K32" s="50"/>
      <c r="M32" s="51">
        <v>106</v>
      </c>
      <c r="N32" s="81"/>
      <c r="P32" s="50"/>
    </row>
    <row r="33" spans="1:16" ht="23.25" customHeight="1">
      <c r="A33" s="251"/>
      <c r="C33" s="51">
        <v>67</v>
      </c>
      <c r="D33" s="81"/>
      <c r="F33" s="50"/>
      <c r="H33" s="51">
        <v>87</v>
      </c>
      <c r="I33" s="81"/>
      <c r="K33" s="50"/>
      <c r="M33" s="51">
        <v>107</v>
      </c>
      <c r="N33" s="81"/>
      <c r="P33" s="50"/>
    </row>
    <row r="34" spans="1:16" ht="23.25" customHeight="1">
      <c r="A34" s="251"/>
      <c r="C34" s="51">
        <v>68</v>
      </c>
      <c r="D34" s="81"/>
      <c r="F34" s="50"/>
      <c r="H34" s="51">
        <v>88</v>
      </c>
      <c r="I34" s="81"/>
      <c r="K34" s="50"/>
      <c r="M34" s="51">
        <v>108</v>
      </c>
      <c r="N34" s="81"/>
      <c r="P34" s="50"/>
    </row>
    <row r="35" spans="1:16" ht="23.25" customHeight="1">
      <c r="A35" s="251"/>
      <c r="C35" s="51">
        <v>69</v>
      </c>
      <c r="D35" s="81"/>
      <c r="F35" s="50"/>
      <c r="H35" s="51">
        <v>89</v>
      </c>
      <c r="I35" s="81"/>
      <c r="K35" s="50"/>
      <c r="M35" s="51">
        <v>109</v>
      </c>
      <c r="N35" s="81"/>
      <c r="P35" s="50"/>
    </row>
    <row r="36" spans="1:16" ht="23.25" customHeight="1">
      <c r="A36" s="251"/>
      <c r="C36" s="51">
        <v>70</v>
      </c>
      <c r="D36" s="81"/>
      <c r="F36" s="50"/>
      <c r="H36" s="51">
        <v>90</v>
      </c>
      <c r="I36" s="81"/>
      <c r="K36" s="50"/>
      <c r="M36" s="51">
        <v>110</v>
      </c>
      <c r="N36" s="81"/>
      <c r="P36" s="50"/>
    </row>
    <row r="37" spans="1:16" ht="23.25" customHeight="1">
      <c r="A37" s="251"/>
      <c r="C37" s="51">
        <v>71</v>
      </c>
      <c r="D37" s="81"/>
      <c r="F37" s="50"/>
      <c r="H37" s="51">
        <v>91</v>
      </c>
      <c r="I37" s="81"/>
      <c r="K37" s="50"/>
      <c r="M37" s="51">
        <v>111</v>
      </c>
      <c r="N37" s="81"/>
      <c r="P37" s="50"/>
    </row>
    <row r="38" spans="1:16" ht="23.25" customHeight="1">
      <c r="A38" s="251"/>
      <c r="C38" s="51">
        <v>72</v>
      </c>
      <c r="D38" s="81"/>
      <c r="F38" s="50"/>
      <c r="H38" s="51">
        <v>92</v>
      </c>
      <c r="I38" s="81"/>
      <c r="K38" s="50"/>
      <c r="M38" s="51">
        <v>112</v>
      </c>
      <c r="N38" s="81"/>
      <c r="P38" s="50"/>
    </row>
    <row r="39" spans="1:16" ht="23.25" customHeight="1">
      <c r="A39" s="251"/>
      <c r="C39" s="51">
        <v>73</v>
      </c>
      <c r="D39" s="81"/>
      <c r="F39" s="50"/>
      <c r="H39" s="51">
        <v>93</v>
      </c>
      <c r="I39" s="81"/>
      <c r="K39" s="50"/>
      <c r="M39" s="51">
        <v>113</v>
      </c>
      <c r="N39" s="81"/>
      <c r="P39" s="50"/>
    </row>
    <row r="40" spans="1:16" ht="23.25" customHeight="1">
      <c r="A40" s="251"/>
      <c r="C40" s="51">
        <v>74</v>
      </c>
      <c r="D40" s="81"/>
      <c r="F40" s="50"/>
      <c r="H40" s="51">
        <v>94</v>
      </c>
      <c r="I40" s="81"/>
      <c r="K40" s="50"/>
      <c r="M40" s="51">
        <v>114</v>
      </c>
      <c r="N40" s="81"/>
      <c r="P40" s="50"/>
    </row>
    <row r="41" spans="1:16" ht="23.25" customHeight="1">
      <c r="A41" s="251"/>
      <c r="C41" s="51">
        <v>75</v>
      </c>
      <c r="D41" s="81"/>
      <c r="F41" s="50"/>
      <c r="H41" s="51">
        <v>95</v>
      </c>
      <c r="I41" s="81"/>
      <c r="K41" s="50"/>
      <c r="M41" s="51">
        <v>115</v>
      </c>
      <c r="N41" s="81"/>
      <c r="P41" s="50"/>
    </row>
    <row r="42" spans="1:16" ht="23.25" customHeight="1">
      <c r="A42" s="251"/>
      <c r="C42" s="51">
        <v>76</v>
      </c>
      <c r="D42" s="81"/>
      <c r="F42" s="50"/>
      <c r="H42" s="51">
        <v>96</v>
      </c>
      <c r="I42" s="81"/>
      <c r="K42" s="50"/>
      <c r="M42" s="51">
        <v>116</v>
      </c>
      <c r="N42" s="81"/>
      <c r="P42" s="50"/>
    </row>
    <row r="43" spans="1:16" ht="23.25" customHeight="1">
      <c r="A43" s="251"/>
      <c r="C43" s="51">
        <v>77</v>
      </c>
      <c r="D43" s="81"/>
      <c r="F43" s="50"/>
      <c r="H43" s="51">
        <v>97</v>
      </c>
      <c r="I43" s="81"/>
      <c r="K43" s="50"/>
      <c r="M43" s="51">
        <v>117</v>
      </c>
      <c r="N43" s="81"/>
      <c r="P43" s="50"/>
    </row>
    <row r="44" spans="1:16" ht="23.25" customHeight="1">
      <c r="A44" s="251"/>
      <c r="C44" s="51">
        <v>78</v>
      </c>
      <c r="D44" s="81"/>
      <c r="F44" s="50"/>
      <c r="H44" s="51">
        <v>98</v>
      </c>
      <c r="I44" s="81"/>
      <c r="K44" s="50"/>
      <c r="M44" s="51">
        <v>118</v>
      </c>
      <c r="N44" s="81"/>
      <c r="P44" s="50"/>
    </row>
    <row r="45" spans="1:16" ht="23.25" customHeight="1">
      <c r="A45" s="251"/>
      <c r="C45" s="51">
        <v>79</v>
      </c>
      <c r="D45" s="81"/>
      <c r="F45" s="50"/>
      <c r="H45" s="51">
        <v>99</v>
      </c>
      <c r="I45" s="81"/>
      <c r="K45" s="50"/>
      <c r="M45" s="51">
        <v>119</v>
      </c>
      <c r="N45" s="81"/>
      <c r="P45" s="50"/>
    </row>
    <row r="46" spans="1:16" ht="23.25" customHeight="1">
      <c r="A46" s="251"/>
      <c r="C46" s="51">
        <v>80</v>
      </c>
      <c r="D46" s="81"/>
      <c r="F46" s="50"/>
      <c r="H46" s="51">
        <v>100</v>
      </c>
      <c r="I46" s="81"/>
      <c r="K46" s="50"/>
      <c r="M46" s="51">
        <v>120</v>
      </c>
      <c r="N46" s="81"/>
      <c r="P46" s="50"/>
    </row>
    <row r="47" spans="1:3" ht="7.5" customHeight="1">
      <c r="A47" s="251"/>
      <c r="C47"/>
    </row>
    <row r="48" spans="1:16" ht="69.75" customHeight="1">
      <c r="A48" s="251"/>
      <c r="C48" s="45" t="s">
        <v>14</v>
      </c>
      <c r="D48" s="80" t="s">
        <v>15</v>
      </c>
      <c r="E48" s="29"/>
      <c r="F48" s="24" t="s">
        <v>37</v>
      </c>
      <c r="G48" s="29"/>
      <c r="H48" s="45" t="s">
        <v>14</v>
      </c>
      <c r="I48" s="80" t="s">
        <v>15</v>
      </c>
      <c r="J48" s="29"/>
      <c r="K48" s="24" t="s">
        <v>37</v>
      </c>
      <c r="L48" s="29"/>
      <c r="M48" s="45" t="s">
        <v>14</v>
      </c>
      <c r="N48" s="80" t="s">
        <v>15</v>
      </c>
      <c r="O48" s="29"/>
      <c r="P48" s="24" t="s">
        <v>37</v>
      </c>
    </row>
    <row r="49" spans="1:3" ht="3.75" customHeight="1">
      <c r="A49" s="251"/>
      <c r="C49"/>
    </row>
    <row r="50" spans="1:16" ht="23.25" customHeight="1">
      <c r="A50" s="251"/>
      <c r="C50" s="51">
        <v>121</v>
      </c>
      <c r="D50" s="81"/>
      <c r="F50" s="50"/>
      <c r="H50" s="51">
        <v>141</v>
      </c>
      <c r="I50" s="81"/>
      <c r="K50" s="50"/>
      <c r="M50" s="51">
        <v>161</v>
      </c>
      <c r="N50" s="81"/>
      <c r="P50" s="50"/>
    </row>
    <row r="51" spans="1:16" ht="23.25" customHeight="1">
      <c r="A51" s="251"/>
      <c r="C51" s="51">
        <v>122</v>
      </c>
      <c r="D51" s="81"/>
      <c r="F51" s="50"/>
      <c r="H51" s="51">
        <v>142</v>
      </c>
      <c r="I51" s="81"/>
      <c r="K51" s="50"/>
      <c r="M51" s="51">
        <v>162</v>
      </c>
      <c r="N51" s="81"/>
      <c r="P51" s="50"/>
    </row>
    <row r="52" spans="1:16" ht="23.25" customHeight="1">
      <c r="A52" s="251"/>
      <c r="C52" s="51">
        <v>123</v>
      </c>
      <c r="D52" s="81"/>
      <c r="F52" s="50"/>
      <c r="H52" s="51">
        <v>143</v>
      </c>
      <c r="I52" s="81"/>
      <c r="K52" s="50"/>
      <c r="M52" s="51">
        <v>163</v>
      </c>
      <c r="N52" s="81"/>
      <c r="P52" s="50"/>
    </row>
    <row r="53" spans="1:16" ht="23.25" customHeight="1">
      <c r="A53" s="251"/>
      <c r="C53" s="51">
        <v>124</v>
      </c>
      <c r="D53" s="81"/>
      <c r="F53" s="50"/>
      <c r="H53" s="51">
        <v>144</v>
      </c>
      <c r="I53" s="81"/>
      <c r="K53" s="50"/>
      <c r="M53" s="51">
        <v>164</v>
      </c>
      <c r="N53" s="81"/>
      <c r="P53" s="50"/>
    </row>
    <row r="54" spans="1:16" ht="23.25" customHeight="1">
      <c r="A54" s="251"/>
      <c r="C54" s="51">
        <v>125</v>
      </c>
      <c r="D54" s="81"/>
      <c r="F54" s="50"/>
      <c r="H54" s="51">
        <v>145</v>
      </c>
      <c r="I54" s="81"/>
      <c r="K54" s="50"/>
      <c r="M54" s="51">
        <v>165</v>
      </c>
      <c r="N54" s="81"/>
      <c r="P54" s="50"/>
    </row>
    <row r="55" spans="1:16" ht="23.25" customHeight="1">
      <c r="A55" s="251"/>
      <c r="C55" s="51">
        <v>126</v>
      </c>
      <c r="D55" s="81"/>
      <c r="F55" s="50"/>
      <c r="H55" s="51">
        <v>146</v>
      </c>
      <c r="I55" s="81"/>
      <c r="K55" s="50"/>
      <c r="M55" s="51">
        <v>166</v>
      </c>
      <c r="N55" s="81"/>
      <c r="P55" s="50"/>
    </row>
    <row r="56" spans="1:16" ht="23.25" customHeight="1">
      <c r="A56" s="251"/>
      <c r="C56" s="51">
        <v>127</v>
      </c>
      <c r="D56" s="81"/>
      <c r="F56" s="50"/>
      <c r="H56" s="51">
        <v>147</v>
      </c>
      <c r="I56" s="81"/>
      <c r="K56" s="50"/>
      <c r="M56" s="51">
        <v>167</v>
      </c>
      <c r="N56" s="81"/>
      <c r="P56" s="50"/>
    </row>
    <row r="57" spans="1:16" ht="23.25" customHeight="1">
      <c r="A57" s="251"/>
      <c r="C57" s="51">
        <v>128</v>
      </c>
      <c r="D57" s="81"/>
      <c r="F57" s="50"/>
      <c r="H57" s="51">
        <v>148</v>
      </c>
      <c r="I57" s="81"/>
      <c r="K57" s="50"/>
      <c r="M57" s="51">
        <v>168</v>
      </c>
      <c r="N57" s="81"/>
      <c r="P57" s="50"/>
    </row>
    <row r="58" spans="1:16" ht="23.25" customHeight="1">
      <c r="A58" s="251"/>
      <c r="C58" s="51">
        <v>129</v>
      </c>
      <c r="D58" s="81"/>
      <c r="F58" s="50"/>
      <c r="H58" s="51">
        <v>149</v>
      </c>
      <c r="I58" s="81"/>
      <c r="K58" s="50"/>
      <c r="M58" s="51">
        <v>169</v>
      </c>
      <c r="N58" s="81"/>
      <c r="P58" s="50"/>
    </row>
    <row r="59" spans="1:16" ht="23.25" customHeight="1">
      <c r="A59" s="251"/>
      <c r="C59" s="51">
        <v>130</v>
      </c>
      <c r="D59" s="81"/>
      <c r="F59" s="50"/>
      <c r="H59" s="51">
        <v>150</v>
      </c>
      <c r="I59" s="81"/>
      <c r="K59" s="50"/>
      <c r="M59" s="51">
        <v>170</v>
      </c>
      <c r="N59" s="81"/>
      <c r="P59" s="50"/>
    </row>
    <row r="60" spans="1:16" ht="23.25" customHeight="1">
      <c r="A60" s="251"/>
      <c r="C60" s="51">
        <v>131</v>
      </c>
      <c r="D60" s="81"/>
      <c r="F60" s="50"/>
      <c r="H60" s="51">
        <v>151</v>
      </c>
      <c r="I60" s="81"/>
      <c r="K60" s="50"/>
      <c r="M60" s="51">
        <v>171</v>
      </c>
      <c r="N60" s="81"/>
      <c r="P60" s="50"/>
    </row>
    <row r="61" spans="1:16" ht="23.25" customHeight="1">
      <c r="A61" s="251"/>
      <c r="C61" s="51">
        <v>132</v>
      </c>
      <c r="D61" s="81"/>
      <c r="F61" s="50"/>
      <c r="H61" s="51">
        <v>152</v>
      </c>
      <c r="I61" s="81"/>
      <c r="K61" s="50"/>
      <c r="M61" s="51">
        <v>172</v>
      </c>
      <c r="N61" s="81"/>
      <c r="P61" s="50"/>
    </row>
    <row r="62" spans="1:16" ht="23.25" customHeight="1">
      <c r="A62" s="251"/>
      <c r="C62" s="51">
        <v>133</v>
      </c>
      <c r="D62" s="81"/>
      <c r="F62" s="50"/>
      <c r="H62" s="51">
        <v>153</v>
      </c>
      <c r="I62" s="81"/>
      <c r="K62" s="50"/>
      <c r="M62" s="51">
        <v>173</v>
      </c>
      <c r="N62" s="81"/>
      <c r="P62" s="50"/>
    </row>
    <row r="63" spans="1:16" ht="23.25" customHeight="1">
      <c r="A63" s="251"/>
      <c r="C63" s="51">
        <v>134</v>
      </c>
      <c r="D63" s="81"/>
      <c r="F63" s="50"/>
      <c r="H63" s="51">
        <v>154</v>
      </c>
      <c r="I63" s="81"/>
      <c r="K63" s="50"/>
      <c r="M63" s="51">
        <v>174</v>
      </c>
      <c r="N63" s="81"/>
      <c r="P63" s="50"/>
    </row>
    <row r="64" spans="1:16" ht="23.25" customHeight="1">
      <c r="A64" s="251"/>
      <c r="C64" s="51">
        <v>135</v>
      </c>
      <c r="D64" s="81"/>
      <c r="F64" s="50"/>
      <c r="H64" s="51">
        <v>155</v>
      </c>
      <c r="I64" s="81"/>
      <c r="K64" s="50"/>
      <c r="M64" s="51">
        <v>175</v>
      </c>
      <c r="N64" s="81"/>
      <c r="P64" s="50"/>
    </row>
    <row r="65" spans="1:16" ht="23.25" customHeight="1">
      <c r="A65" s="251"/>
      <c r="C65" s="51">
        <v>136</v>
      </c>
      <c r="D65" s="81"/>
      <c r="F65" s="50"/>
      <c r="H65" s="51">
        <v>156</v>
      </c>
      <c r="I65" s="81"/>
      <c r="K65" s="50"/>
      <c r="M65" s="51">
        <v>176</v>
      </c>
      <c r="N65" s="81"/>
      <c r="P65" s="50"/>
    </row>
    <row r="66" spans="1:16" ht="23.25" customHeight="1">
      <c r="A66" s="251"/>
      <c r="C66" s="51">
        <v>137</v>
      </c>
      <c r="D66" s="81"/>
      <c r="F66" s="50"/>
      <c r="H66" s="51">
        <v>157</v>
      </c>
      <c r="I66" s="81"/>
      <c r="K66" s="50"/>
      <c r="M66" s="51">
        <v>177</v>
      </c>
      <c r="N66" s="81"/>
      <c r="P66" s="50"/>
    </row>
    <row r="67" spans="1:16" ht="23.25" customHeight="1">
      <c r="A67" s="251"/>
      <c r="C67" s="51">
        <v>138</v>
      </c>
      <c r="D67" s="81"/>
      <c r="F67" s="50"/>
      <c r="H67" s="51">
        <v>158</v>
      </c>
      <c r="I67" s="81"/>
      <c r="K67" s="50"/>
      <c r="M67" s="51">
        <v>178</v>
      </c>
      <c r="N67" s="81"/>
      <c r="P67" s="50"/>
    </row>
    <row r="68" spans="1:16" ht="23.25" customHeight="1">
      <c r="A68" s="251"/>
      <c r="C68" s="51">
        <v>139</v>
      </c>
      <c r="D68" s="81"/>
      <c r="F68" s="50"/>
      <c r="H68" s="51">
        <v>159</v>
      </c>
      <c r="I68" s="81"/>
      <c r="K68" s="50"/>
      <c r="M68" s="51">
        <v>179</v>
      </c>
      <c r="N68" s="81"/>
      <c r="P68" s="50"/>
    </row>
    <row r="69" spans="1:16" ht="23.25" customHeight="1">
      <c r="A69" s="251"/>
      <c r="C69" s="51">
        <v>140</v>
      </c>
      <c r="D69" s="81"/>
      <c r="F69" s="50"/>
      <c r="H69" s="51">
        <v>160</v>
      </c>
      <c r="I69" s="81"/>
      <c r="K69" s="50"/>
      <c r="M69" s="51">
        <v>180</v>
      </c>
      <c r="N69" s="81"/>
      <c r="P69" s="50"/>
    </row>
    <row r="70" spans="1:3" ht="7.5" customHeight="1">
      <c r="A70" s="251"/>
      <c r="C70"/>
    </row>
    <row r="71" spans="1:16" ht="69.75" customHeight="1">
      <c r="A71" s="251"/>
      <c r="C71" s="45" t="s">
        <v>14</v>
      </c>
      <c r="D71" s="80" t="s">
        <v>15</v>
      </c>
      <c r="E71" s="29"/>
      <c r="F71" s="24" t="s">
        <v>37</v>
      </c>
      <c r="G71" s="29"/>
      <c r="H71" s="45" t="s">
        <v>14</v>
      </c>
      <c r="I71" s="80" t="s">
        <v>15</v>
      </c>
      <c r="J71" s="29"/>
      <c r="K71" s="24" t="s">
        <v>37</v>
      </c>
      <c r="L71" s="29"/>
      <c r="M71" s="45" t="s">
        <v>14</v>
      </c>
      <c r="N71" s="80" t="s">
        <v>15</v>
      </c>
      <c r="O71" s="29"/>
      <c r="P71" s="24" t="s">
        <v>37</v>
      </c>
    </row>
    <row r="72" spans="1:3" ht="3.75" customHeight="1">
      <c r="A72" s="251"/>
      <c r="C72"/>
    </row>
    <row r="73" spans="1:16" ht="23.25" customHeight="1">
      <c r="A73" s="251"/>
      <c r="C73" s="51">
        <v>181</v>
      </c>
      <c r="D73" s="81"/>
      <c r="F73" s="50"/>
      <c r="H73" s="51">
        <v>201</v>
      </c>
      <c r="I73" s="81"/>
      <c r="K73" s="50"/>
      <c r="M73" s="51">
        <v>221</v>
      </c>
      <c r="N73" s="81"/>
      <c r="P73" s="50"/>
    </row>
    <row r="74" spans="1:16" ht="23.25" customHeight="1">
      <c r="A74" s="251"/>
      <c r="C74" s="51">
        <v>182</v>
      </c>
      <c r="D74" s="81"/>
      <c r="F74" s="50"/>
      <c r="H74" s="51">
        <v>202</v>
      </c>
      <c r="I74" s="81"/>
      <c r="K74" s="50"/>
      <c r="M74" s="51">
        <v>222</v>
      </c>
      <c r="N74" s="81"/>
      <c r="P74" s="50"/>
    </row>
    <row r="75" spans="1:16" ht="23.25" customHeight="1">
      <c r="A75" s="251"/>
      <c r="C75" s="51">
        <v>183</v>
      </c>
      <c r="D75" s="81"/>
      <c r="F75" s="50"/>
      <c r="H75" s="51">
        <v>203</v>
      </c>
      <c r="I75" s="81"/>
      <c r="K75" s="50"/>
      <c r="M75" s="51">
        <v>223</v>
      </c>
      <c r="N75" s="81"/>
      <c r="P75" s="50"/>
    </row>
    <row r="76" spans="1:16" ht="23.25" customHeight="1">
      <c r="A76" s="251"/>
      <c r="C76" s="51">
        <v>184</v>
      </c>
      <c r="D76" s="81"/>
      <c r="F76" s="50"/>
      <c r="H76" s="51">
        <v>204</v>
      </c>
      <c r="I76" s="81"/>
      <c r="K76" s="50"/>
      <c r="M76" s="51">
        <v>224</v>
      </c>
      <c r="N76" s="81"/>
      <c r="P76" s="50"/>
    </row>
    <row r="77" spans="1:16" ht="23.25" customHeight="1">
      <c r="A77" s="251"/>
      <c r="C77" s="51">
        <v>185</v>
      </c>
      <c r="D77" s="81"/>
      <c r="F77" s="50"/>
      <c r="H77" s="51">
        <v>205</v>
      </c>
      <c r="I77" s="81"/>
      <c r="K77" s="50"/>
      <c r="M77" s="51">
        <v>225</v>
      </c>
      <c r="N77" s="81"/>
      <c r="P77" s="50"/>
    </row>
    <row r="78" spans="1:16" ht="23.25" customHeight="1">
      <c r="A78" s="251"/>
      <c r="C78" s="51">
        <v>186</v>
      </c>
      <c r="D78" s="81"/>
      <c r="F78" s="50"/>
      <c r="H78" s="51">
        <v>206</v>
      </c>
      <c r="I78" s="81"/>
      <c r="K78" s="50"/>
      <c r="M78" s="51">
        <v>226</v>
      </c>
      <c r="N78" s="81"/>
      <c r="P78" s="50"/>
    </row>
    <row r="79" spans="1:16" ht="23.25" customHeight="1">
      <c r="A79" s="251"/>
      <c r="C79" s="51">
        <v>187</v>
      </c>
      <c r="D79" s="81"/>
      <c r="F79" s="50"/>
      <c r="H79" s="51">
        <v>207</v>
      </c>
      <c r="I79" s="81"/>
      <c r="K79" s="50"/>
      <c r="M79" s="51">
        <v>227</v>
      </c>
      <c r="N79" s="81"/>
      <c r="P79" s="50"/>
    </row>
    <row r="80" spans="1:16" ht="23.25" customHeight="1">
      <c r="A80" s="251"/>
      <c r="C80" s="51">
        <v>188</v>
      </c>
      <c r="D80" s="81"/>
      <c r="F80" s="50"/>
      <c r="H80" s="51">
        <v>208</v>
      </c>
      <c r="I80" s="81"/>
      <c r="K80" s="50"/>
      <c r="M80" s="51">
        <v>228</v>
      </c>
      <c r="N80" s="81"/>
      <c r="P80" s="50"/>
    </row>
    <row r="81" spans="1:16" ht="23.25" customHeight="1">
      <c r="A81" s="251"/>
      <c r="C81" s="51">
        <v>189</v>
      </c>
      <c r="D81" s="81"/>
      <c r="F81" s="50"/>
      <c r="H81" s="51">
        <v>209</v>
      </c>
      <c r="I81" s="81"/>
      <c r="K81" s="50"/>
      <c r="M81" s="51">
        <v>229</v>
      </c>
      <c r="N81" s="81"/>
      <c r="P81" s="50"/>
    </row>
    <row r="82" spans="1:16" ht="23.25" customHeight="1">
      <c r="A82" s="251"/>
      <c r="C82" s="51">
        <v>190</v>
      </c>
      <c r="D82" s="81"/>
      <c r="F82" s="50"/>
      <c r="H82" s="51">
        <v>210</v>
      </c>
      <c r="I82" s="81"/>
      <c r="K82" s="50"/>
      <c r="M82" s="51">
        <v>230</v>
      </c>
      <c r="N82" s="81"/>
      <c r="P82" s="50"/>
    </row>
    <row r="83" spans="1:16" ht="23.25" customHeight="1">
      <c r="A83" s="251"/>
      <c r="C83" s="51">
        <v>191</v>
      </c>
      <c r="D83" s="81"/>
      <c r="F83" s="50"/>
      <c r="H83" s="51">
        <v>211</v>
      </c>
      <c r="I83" s="81"/>
      <c r="K83" s="50"/>
      <c r="M83" s="51">
        <v>231</v>
      </c>
      <c r="N83" s="81"/>
      <c r="P83" s="50"/>
    </row>
    <row r="84" spans="1:16" ht="23.25" customHeight="1">
      <c r="A84" s="251"/>
      <c r="C84" s="51">
        <v>192</v>
      </c>
      <c r="D84" s="81"/>
      <c r="F84" s="50"/>
      <c r="H84" s="51">
        <v>212</v>
      </c>
      <c r="I84" s="81"/>
      <c r="K84" s="50"/>
      <c r="M84" s="51">
        <v>232</v>
      </c>
      <c r="N84" s="81"/>
      <c r="P84" s="50"/>
    </row>
    <row r="85" spans="1:16" ht="23.25" customHeight="1">
      <c r="A85" s="251"/>
      <c r="C85" s="51">
        <v>193</v>
      </c>
      <c r="D85" s="81"/>
      <c r="F85" s="50"/>
      <c r="H85" s="51">
        <v>213</v>
      </c>
      <c r="I85" s="81"/>
      <c r="K85" s="50"/>
      <c r="M85" s="51">
        <v>233</v>
      </c>
      <c r="N85" s="81"/>
      <c r="P85" s="50"/>
    </row>
    <row r="86" spans="1:16" ht="23.25" customHeight="1">
      <c r="A86" s="251"/>
      <c r="C86" s="51">
        <v>194</v>
      </c>
      <c r="D86" s="81"/>
      <c r="F86" s="50"/>
      <c r="H86" s="51">
        <v>214</v>
      </c>
      <c r="I86" s="81"/>
      <c r="K86" s="50"/>
      <c r="M86" s="51">
        <v>234</v>
      </c>
      <c r="N86" s="81"/>
      <c r="P86" s="50"/>
    </row>
    <row r="87" spans="1:16" ht="23.25" customHeight="1">
      <c r="A87" s="251"/>
      <c r="C87" s="51">
        <v>195</v>
      </c>
      <c r="D87" s="81"/>
      <c r="F87" s="50"/>
      <c r="H87" s="51">
        <v>215</v>
      </c>
      <c r="I87" s="81"/>
      <c r="K87" s="50"/>
      <c r="M87" s="51">
        <v>235</v>
      </c>
      <c r="N87" s="81"/>
      <c r="P87" s="50"/>
    </row>
    <row r="88" spans="1:16" ht="23.25" customHeight="1">
      <c r="A88" s="251"/>
      <c r="C88" s="51">
        <v>196</v>
      </c>
      <c r="D88" s="81"/>
      <c r="F88" s="50"/>
      <c r="H88" s="51">
        <v>216</v>
      </c>
      <c r="I88" s="81"/>
      <c r="K88" s="50"/>
      <c r="M88" s="51">
        <v>236</v>
      </c>
      <c r="N88" s="81"/>
      <c r="P88" s="50"/>
    </row>
    <row r="89" spans="1:16" ht="23.25" customHeight="1">
      <c r="A89" s="251"/>
      <c r="C89" s="51">
        <v>197</v>
      </c>
      <c r="D89" s="81"/>
      <c r="F89" s="50"/>
      <c r="H89" s="51">
        <v>217</v>
      </c>
      <c r="I89" s="81"/>
      <c r="K89" s="50"/>
      <c r="M89" s="51">
        <v>237</v>
      </c>
      <c r="N89" s="81"/>
      <c r="P89" s="50"/>
    </row>
    <row r="90" spans="1:16" ht="23.25" customHeight="1">
      <c r="A90" s="251"/>
      <c r="C90" s="51">
        <v>198</v>
      </c>
      <c r="D90" s="81"/>
      <c r="F90" s="50"/>
      <c r="H90" s="51">
        <v>218</v>
      </c>
      <c r="I90" s="81"/>
      <c r="K90" s="50"/>
      <c r="M90" s="51">
        <v>238</v>
      </c>
      <c r="N90" s="81"/>
      <c r="P90" s="50"/>
    </row>
    <row r="91" spans="1:16" ht="23.25" customHeight="1">
      <c r="A91" s="251"/>
      <c r="C91" s="51">
        <v>199</v>
      </c>
      <c r="D91" s="81"/>
      <c r="F91" s="50"/>
      <c r="H91" s="51">
        <v>219</v>
      </c>
      <c r="I91" s="81"/>
      <c r="K91" s="50"/>
      <c r="M91" s="51">
        <v>239</v>
      </c>
      <c r="N91" s="81"/>
      <c r="P91" s="50"/>
    </row>
    <row r="92" spans="1:16" ht="23.25" customHeight="1">
      <c r="A92" s="251"/>
      <c r="C92" s="51">
        <v>200</v>
      </c>
      <c r="D92" s="81"/>
      <c r="F92" s="50"/>
      <c r="H92" s="51">
        <v>220</v>
      </c>
      <c r="I92" s="81"/>
      <c r="K92" s="50"/>
      <c r="M92" s="51">
        <v>240</v>
      </c>
      <c r="N92" s="81"/>
      <c r="P92" s="50"/>
    </row>
    <row r="93" spans="1:3" ht="7.5" customHeight="1">
      <c r="A93" s="251"/>
      <c r="C93"/>
    </row>
    <row r="94" spans="1:16" ht="69.75" customHeight="1">
      <c r="A94" s="251"/>
      <c r="C94" s="45" t="s">
        <v>14</v>
      </c>
      <c r="D94" s="80" t="s">
        <v>15</v>
      </c>
      <c r="E94" s="29"/>
      <c r="F94" s="24" t="s">
        <v>37</v>
      </c>
      <c r="G94" s="29"/>
      <c r="H94" s="45" t="s">
        <v>14</v>
      </c>
      <c r="I94" s="80" t="s">
        <v>15</v>
      </c>
      <c r="J94" s="29"/>
      <c r="K94" s="24" t="s">
        <v>37</v>
      </c>
      <c r="L94" s="29"/>
      <c r="M94" s="45" t="s">
        <v>14</v>
      </c>
      <c r="N94" s="80" t="s">
        <v>15</v>
      </c>
      <c r="O94" s="29"/>
      <c r="P94" s="24" t="s">
        <v>37</v>
      </c>
    </row>
    <row r="95" spans="1:3" ht="3.75" customHeight="1">
      <c r="A95" s="251"/>
      <c r="C95"/>
    </row>
    <row r="96" spans="1:16" ht="23.25" customHeight="1">
      <c r="A96" s="251"/>
      <c r="C96" s="51">
        <v>241</v>
      </c>
      <c r="D96" s="81"/>
      <c r="F96" s="50"/>
      <c r="H96" s="51">
        <v>261</v>
      </c>
      <c r="I96" s="81"/>
      <c r="K96" s="50"/>
      <c r="M96" s="51">
        <v>281</v>
      </c>
      <c r="N96" s="81"/>
      <c r="P96" s="50"/>
    </row>
    <row r="97" spans="1:16" ht="23.25" customHeight="1">
      <c r="A97" s="251"/>
      <c r="C97" s="51">
        <v>242</v>
      </c>
      <c r="D97" s="81"/>
      <c r="F97" s="50"/>
      <c r="H97" s="51">
        <v>262</v>
      </c>
      <c r="I97" s="81"/>
      <c r="K97" s="50"/>
      <c r="M97" s="51">
        <v>282</v>
      </c>
      <c r="N97" s="81"/>
      <c r="P97" s="50"/>
    </row>
    <row r="98" spans="1:16" ht="23.25" customHeight="1">
      <c r="A98" s="251"/>
      <c r="C98" s="51">
        <v>243</v>
      </c>
      <c r="D98" s="81"/>
      <c r="F98" s="50"/>
      <c r="H98" s="51">
        <v>263</v>
      </c>
      <c r="I98" s="81"/>
      <c r="K98" s="50"/>
      <c r="M98" s="51">
        <v>283</v>
      </c>
      <c r="N98" s="81"/>
      <c r="P98" s="50"/>
    </row>
    <row r="99" spans="1:16" ht="23.25" customHeight="1">
      <c r="A99" s="251"/>
      <c r="C99" s="51">
        <v>244</v>
      </c>
      <c r="D99" s="81"/>
      <c r="F99" s="50"/>
      <c r="H99" s="51">
        <v>264</v>
      </c>
      <c r="I99" s="81"/>
      <c r="K99" s="50"/>
      <c r="M99" s="51">
        <v>284</v>
      </c>
      <c r="N99" s="81"/>
      <c r="P99" s="50"/>
    </row>
    <row r="100" spans="1:16" ht="23.25" customHeight="1">
      <c r="A100" s="251"/>
      <c r="C100" s="51">
        <v>245</v>
      </c>
      <c r="D100" s="81"/>
      <c r="F100" s="50"/>
      <c r="H100" s="51">
        <v>265</v>
      </c>
      <c r="I100" s="81"/>
      <c r="K100" s="50"/>
      <c r="M100" s="51">
        <v>285</v>
      </c>
      <c r="N100" s="81"/>
      <c r="P100" s="50"/>
    </row>
    <row r="101" spans="1:16" ht="23.25" customHeight="1">
      <c r="A101" s="251"/>
      <c r="C101" s="51">
        <v>246</v>
      </c>
      <c r="D101" s="81"/>
      <c r="F101" s="50"/>
      <c r="H101" s="51">
        <v>266</v>
      </c>
      <c r="I101" s="81"/>
      <c r="K101" s="50"/>
      <c r="M101" s="51">
        <v>286</v>
      </c>
      <c r="N101" s="81"/>
      <c r="P101" s="50"/>
    </row>
    <row r="102" spans="1:16" ht="23.25" customHeight="1">
      <c r="A102" s="251"/>
      <c r="C102" s="51">
        <v>247</v>
      </c>
      <c r="D102" s="81"/>
      <c r="F102" s="50"/>
      <c r="H102" s="51">
        <v>267</v>
      </c>
      <c r="I102" s="81"/>
      <c r="K102" s="50"/>
      <c r="M102" s="51">
        <v>287</v>
      </c>
      <c r="N102" s="81"/>
      <c r="P102" s="50"/>
    </row>
    <row r="103" spans="1:16" ht="23.25" customHeight="1">
      <c r="A103" s="251"/>
      <c r="C103" s="51">
        <v>248</v>
      </c>
      <c r="D103" s="81"/>
      <c r="F103" s="50"/>
      <c r="H103" s="51">
        <v>268</v>
      </c>
      <c r="I103" s="81"/>
      <c r="K103" s="50"/>
      <c r="M103" s="51">
        <v>288</v>
      </c>
      <c r="N103" s="81"/>
      <c r="P103" s="50"/>
    </row>
    <row r="104" spans="1:16" ht="23.25" customHeight="1">
      <c r="A104" s="251"/>
      <c r="C104" s="51">
        <v>249</v>
      </c>
      <c r="D104" s="81"/>
      <c r="F104" s="50"/>
      <c r="H104" s="51">
        <v>269</v>
      </c>
      <c r="I104" s="81"/>
      <c r="K104" s="50"/>
      <c r="M104" s="51">
        <v>289</v>
      </c>
      <c r="N104" s="81"/>
      <c r="P104" s="50"/>
    </row>
    <row r="105" spans="1:16" ht="23.25" customHeight="1">
      <c r="A105" s="251"/>
      <c r="C105" s="51">
        <v>250</v>
      </c>
      <c r="D105" s="81"/>
      <c r="F105" s="50"/>
      <c r="H105" s="51">
        <v>270</v>
      </c>
      <c r="I105" s="81"/>
      <c r="K105" s="50"/>
      <c r="M105" s="51">
        <v>290</v>
      </c>
      <c r="N105" s="81"/>
      <c r="P105" s="50"/>
    </row>
    <row r="106" spans="1:16" ht="23.25" customHeight="1">
      <c r="A106" s="251"/>
      <c r="C106" s="51">
        <v>251</v>
      </c>
      <c r="D106" s="81"/>
      <c r="F106" s="50"/>
      <c r="H106" s="51">
        <v>271</v>
      </c>
      <c r="I106" s="81"/>
      <c r="K106" s="50"/>
      <c r="M106" s="51">
        <v>291</v>
      </c>
      <c r="N106" s="81"/>
      <c r="P106" s="50"/>
    </row>
    <row r="107" spans="1:16" ht="23.25" customHeight="1">
      <c r="A107" s="251"/>
      <c r="C107" s="51">
        <v>252</v>
      </c>
      <c r="D107" s="81"/>
      <c r="F107" s="50"/>
      <c r="H107" s="51">
        <v>272</v>
      </c>
      <c r="I107" s="81"/>
      <c r="K107" s="50"/>
      <c r="M107" s="51">
        <v>292</v>
      </c>
      <c r="N107" s="81"/>
      <c r="P107" s="50"/>
    </row>
    <row r="108" spans="1:16" ht="23.25" customHeight="1">
      <c r="A108" s="251"/>
      <c r="C108" s="51">
        <v>253</v>
      </c>
      <c r="D108" s="81"/>
      <c r="F108" s="50"/>
      <c r="H108" s="51">
        <v>273</v>
      </c>
      <c r="I108" s="81"/>
      <c r="K108" s="50"/>
      <c r="M108" s="51">
        <v>293</v>
      </c>
      <c r="N108" s="81"/>
      <c r="P108" s="50"/>
    </row>
    <row r="109" spans="1:16" ht="23.25" customHeight="1">
      <c r="A109" s="251"/>
      <c r="C109" s="51">
        <v>254</v>
      </c>
      <c r="D109" s="81"/>
      <c r="F109" s="50"/>
      <c r="H109" s="51">
        <v>274</v>
      </c>
      <c r="I109" s="81"/>
      <c r="K109" s="50"/>
      <c r="M109" s="51">
        <v>294</v>
      </c>
      <c r="N109" s="81"/>
      <c r="P109" s="50"/>
    </row>
    <row r="110" spans="1:16" ht="23.25" customHeight="1">
      <c r="A110" s="251"/>
      <c r="C110" s="51">
        <v>255</v>
      </c>
      <c r="D110" s="81"/>
      <c r="F110" s="50"/>
      <c r="H110" s="51">
        <v>275</v>
      </c>
      <c r="I110" s="81"/>
      <c r="K110" s="50"/>
      <c r="M110" s="51">
        <v>295</v>
      </c>
      <c r="N110" s="81"/>
      <c r="P110" s="50"/>
    </row>
    <row r="111" spans="1:16" ht="23.25" customHeight="1">
      <c r="A111" s="251"/>
      <c r="C111" s="51">
        <v>256</v>
      </c>
      <c r="D111" s="81"/>
      <c r="F111" s="50"/>
      <c r="H111" s="51">
        <v>276</v>
      </c>
      <c r="I111" s="81"/>
      <c r="K111" s="50"/>
      <c r="M111" s="51">
        <v>296</v>
      </c>
      <c r="N111" s="81"/>
      <c r="P111" s="50"/>
    </row>
    <row r="112" spans="1:16" ht="23.25" customHeight="1">
      <c r="A112" s="251"/>
      <c r="C112" s="51">
        <v>257</v>
      </c>
      <c r="D112" s="81"/>
      <c r="F112" s="50"/>
      <c r="H112" s="51">
        <v>277</v>
      </c>
      <c r="I112" s="81"/>
      <c r="K112" s="50"/>
      <c r="M112" s="51">
        <v>297</v>
      </c>
      <c r="N112" s="81"/>
      <c r="P112" s="50"/>
    </row>
    <row r="113" spans="1:16" ht="23.25" customHeight="1">
      <c r="A113" s="251"/>
      <c r="C113" s="51">
        <v>258</v>
      </c>
      <c r="D113" s="81"/>
      <c r="F113" s="50"/>
      <c r="H113" s="51">
        <v>278</v>
      </c>
      <c r="I113" s="81"/>
      <c r="K113" s="50"/>
      <c r="M113" s="51">
        <v>298</v>
      </c>
      <c r="N113" s="81"/>
      <c r="P113" s="50"/>
    </row>
    <row r="114" spans="1:16" ht="23.25" customHeight="1">
      <c r="A114" s="251"/>
      <c r="C114" s="51">
        <v>259</v>
      </c>
      <c r="D114" s="81"/>
      <c r="F114" s="50"/>
      <c r="H114" s="51">
        <v>279</v>
      </c>
      <c r="I114" s="81"/>
      <c r="K114" s="50"/>
      <c r="M114" s="51">
        <v>299</v>
      </c>
      <c r="N114" s="81"/>
      <c r="P114" s="50"/>
    </row>
    <row r="115" spans="1:16" ht="23.25" customHeight="1">
      <c r="A115" s="251"/>
      <c r="C115" s="51">
        <v>260</v>
      </c>
      <c r="D115" s="81"/>
      <c r="F115" s="50"/>
      <c r="H115" s="51">
        <v>280</v>
      </c>
      <c r="I115" s="81"/>
      <c r="K115" s="50"/>
      <c r="M115" s="51">
        <v>300</v>
      </c>
      <c r="N115" s="81"/>
      <c r="P115" s="50"/>
    </row>
  </sheetData>
  <sheetProtection/>
  <mergeCells count="5">
    <mergeCell ref="A93:A115"/>
    <mergeCell ref="A1:A23"/>
    <mergeCell ref="A24:A46"/>
    <mergeCell ref="A47:A69"/>
    <mergeCell ref="A70:A92"/>
  </mergeCells>
  <printOptions/>
  <pageMargins left="0" right="0" top="0.984251968503937" bottom="0" header="0.5118110236220472" footer="0.5118110236220472"/>
  <pageSetup horizontalDpi="300" verticalDpi="300" orientation="landscape" scale="92" r:id="rId1"/>
  <headerFooter scaleWithDoc="0" alignWithMargins="0">
    <oddHeader>&amp;L&amp;"Arial,Bold"&amp;12HOLE NUMBER!</oddHeader>
  </headerFooter>
</worksheet>
</file>

<file path=xl/worksheets/sheet4.xml><?xml version="1.0" encoding="utf-8"?>
<worksheet xmlns="http://schemas.openxmlformats.org/spreadsheetml/2006/main" xmlns:r="http://schemas.openxmlformats.org/officeDocument/2006/relationships">
  <dimension ref="A1:W27"/>
  <sheetViews>
    <sheetView view="pageLayout" workbookViewId="0" topLeftCell="A1">
      <selection activeCell="W6" sqref="W6"/>
    </sheetView>
  </sheetViews>
  <sheetFormatPr defaultColWidth="9.140625" defaultRowHeight="12.75"/>
  <cols>
    <col min="1" max="1" width="4.28125" style="0" customWidth="1"/>
    <col min="2" max="2" width="1.1484375" style="0" customWidth="1"/>
    <col min="3" max="3" width="10.7109375" style="2" customWidth="1"/>
    <col min="4" max="4" width="1.1484375" style="0" customWidth="1"/>
    <col min="5" max="5" width="9.28125" style="0" customWidth="1"/>
    <col min="6" max="6" width="1.1484375" style="0" customWidth="1"/>
    <col min="7" max="7" width="5.421875" style="0" customWidth="1"/>
    <col min="8" max="8" width="6.8515625" style="0" customWidth="1"/>
    <col min="9" max="9" width="5.00390625" style="0" customWidth="1"/>
    <col min="10" max="10" width="1.1484375" style="0" customWidth="1"/>
    <col min="11" max="13" width="4.140625" style="0" customWidth="1"/>
    <col min="14" max="14" width="5.28125" style="0" customWidth="1"/>
    <col min="15" max="15" width="4.140625" style="0" customWidth="1"/>
    <col min="16" max="16" width="1.1484375" style="0" customWidth="1"/>
    <col min="17" max="18" width="9.57421875" style="4" customWidth="1"/>
    <col min="19" max="19" width="1.1484375" style="0" customWidth="1"/>
    <col min="20" max="21" width="11.421875" style="4" customWidth="1"/>
    <col min="22" max="22" width="1.1484375" style="0" customWidth="1"/>
    <col min="23" max="23" width="31.421875" style="0" customWidth="1"/>
  </cols>
  <sheetData>
    <row r="1" spans="3:23" ht="22.5" customHeight="1">
      <c r="C1" s="260" t="s">
        <v>44</v>
      </c>
      <c r="D1" s="260"/>
      <c r="E1" s="260"/>
      <c r="F1" s="260"/>
      <c r="G1" s="260"/>
      <c r="H1" s="260"/>
      <c r="I1" s="260"/>
      <c r="J1" s="260"/>
      <c r="K1" s="260"/>
      <c r="L1" s="260"/>
      <c r="M1" s="260"/>
      <c r="N1" s="260"/>
      <c r="O1" s="260"/>
      <c r="P1" s="260"/>
      <c r="Q1" s="260"/>
      <c r="R1" s="260"/>
      <c r="S1" s="260"/>
      <c r="T1" s="260"/>
      <c r="U1" s="260"/>
      <c r="V1" s="260"/>
      <c r="W1" s="260"/>
    </row>
    <row r="2" spans="3:21" ht="3" customHeight="1">
      <c r="C2"/>
      <c r="Q2"/>
      <c r="R2"/>
      <c r="T2"/>
      <c r="U2"/>
    </row>
    <row r="3" spans="1:23" ht="16.5" customHeight="1">
      <c r="A3" s="258" t="s">
        <v>23</v>
      </c>
      <c r="B3" s="25"/>
      <c r="C3" s="254" t="s">
        <v>14</v>
      </c>
      <c r="D3" s="29"/>
      <c r="E3" s="254" t="s">
        <v>7</v>
      </c>
      <c r="F3" s="29"/>
      <c r="G3" s="252" t="s">
        <v>8</v>
      </c>
      <c r="H3" s="211" t="s">
        <v>1</v>
      </c>
      <c r="I3" s="213"/>
      <c r="J3" s="29"/>
      <c r="K3" s="211" t="s">
        <v>2</v>
      </c>
      <c r="L3" s="212"/>
      <c r="M3" s="212"/>
      <c r="N3" s="212"/>
      <c r="O3" s="213"/>
      <c r="P3" s="29"/>
      <c r="Q3" s="254" t="s">
        <v>16</v>
      </c>
      <c r="R3" s="254" t="s">
        <v>17</v>
      </c>
      <c r="S3" s="29"/>
      <c r="T3" s="254" t="s">
        <v>29</v>
      </c>
      <c r="U3" s="254" t="s">
        <v>28</v>
      </c>
      <c r="V3" s="29"/>
      <c r="W3" s="256" t="s">
        <v>37</v>
      </c>
    </row>
    <row r="4" spans="1:23" ht="42" customHeight="1">
      <c r="A4" s="259"/>
      <c r="B4" s="26"/>
      <c r="C4" s="255"/>
      <c r="D4" s="40"/>
      <c r="E4" s="255"/>
      <c r="F4" s="40"/>
      <c r="G4" s="253"/>
      <c r="H4" s="43" t="s">
        <v>4</v>
      </c>
      <c r="I4" s="41" t="s">
        <v>43</v>
      </c>
      <c r="J4" s="40"/>
      <c r="K4" s="41" t="s">
        <v>26</v>
      </c>
      <c r="L4" s="41" t="s">
        <v>31</v>
      </c>
      <c r="M4" s="42" t="s">
        <v>32</v>
      </c>
      <c r="N4" s="43" t="s">
        <v>5</v>
      </c>
      <c r="O4" s="44" t="s">
        <v>25</v>
      </c>
      <c r="P4" s="40"/>
      <c r="Q4" s="255"/>
      <c r="R4" s="255"/>
      <c r="S4" s="40"/>
      <c r="T4" s="255"/>
      <c r="U4" s="255"/>
      <c r="V4" s="40"/>
      <c r="W4" s="257"/>
    </row>
    <row r="5" spans="1:21" ht="3.75" customHeight="1">
      <c r="A5" s="259"/>
      <c r="B5" s="26"/>
      <c r="C5"/>
      <c r="Q5"/>
      <c r="R5"/>
      <c r="T5"/>
      <c r="U5"/>
    </row>
    <row r="6" spans="1:23" ht="22.5" customHeight="1">
      <c r="A6" s="259"/>
      <c r="B6" s="26"/>
      <c r="C6" s="36"/>
      <c r="D6" s="13"/>
      <c r="E6" s="36"/>
      <c r="F6" s="13"/>
      <c r="G6" s="36"/>
      <c r="H6" s="38"/>
      <c r="I6" s="39"/>
      <c r="J6" s="13"/>
      <c r="K6" s="36"/>
      <c r="L6" s="36"/>
      <c r="M6" s="36"/>
      <c r="N6" s="38"/>
      <c r="O6" s="39"/>
      <c r="P6" s="13"/>
      <c r="Q6" s="36"/>
      <c r="R6" s="36"/>
      <c r="S6" s="13"/>
      <c r="T6" s="36"/>
      <c r="U6" s="36"/>
      <c r="V6" s="13"/>
      <c r="W6" s="36"/>
    </row>
    <row r="7" spans="1:23" ht="22.5" customHeight="1">
      <c r="A7" s="259"/>
      <c r="B7" s="26"/>
      <c r="C7" s="36"/>
      <c r="D7" s="13"/>
      <c r="E7" s="36"/>
      <c r="F7" s="13"/>
      <c r="G7" s="36"/>
      <c r="H7" s="38"/>
      <c r="I7" s="39"/>
      <c r="J7" s="13"/>
      <c r="K7" s="36"/>
      <c r="L7" s="36"/>
      <c r="M7" s="36"/>
      <c r="N7" s="38"/>
      <c r="O7" s="39"/>
      <c r="P7" s="13"/>
      <c r="Q7" s="36"/>
      <c r="R7" s="36"/>
      <c r="S7" s="13"/>
      <c r="T7" s="36"/>
      <c r="U7" s="36"/>
      <c r="V7" s="13"/>
      <c r="W7" s="36"/>
    </row>
    <row r="8" spans="1:23" ht="22.5" customHeight="1">
      <c r="A8" s="259"/>
      <c r="B8" s="26"/>
      <c r="C8" s="36"/>
      <c r="D8" s="13"/>
      <c r="E8" s="36"/>
      <c r="F8" s="13"/>
      <c r="G8" s="36"/>
      <c r="H8" s="38"/>
      <c r="I8" s="39"/>
      <c r="J8" s="13"/>
      <c r="K8" s="36"/>
      <c r="L8" s="36"/>
      <c r="M8" s="36"/>
      <c r="N8" s="38"/>
      <c r="O8" s="39"/>
      <c r="P8" s="13"/>
      <c r="Q8" s="36"/>
      <c r="R8" s="36"/>
      <c r="S8" s="13"/>
      <c r="T8" s="36"/>
      <c r="U8" s="36"/>
      <c r="V8" s="13"/>
      <c r="W8" s="36"/>
    </row>
    <row r="9" spans="1:23" ht="22.5" customHeight="1">
      <c r="A9" s="259"/>
      <c r="B9" s="26"/>
      <c r="C9" s="36"/>
      <c r="D9" s="13"/>
      <c r="E9" s="36"/>
      <c r="F9" s="13"/>
      <c r="G9" s="36"/>
      <c r="H9" s="38"/>
      <c r="I9" s="39"/>
      <c r="J9" s="13"/>
      <c r="K9" s="36"/>
      <c r="L9" s="36"/>
      <c r="M9" s="36"/>
      <c r="N9" s="38"/>
      <c r="O9" s="39"/>
      <c r="P9" s="13"/>
      <c r="Q9" s="36"/>
      <c r="R9" s="36"/>
      <c r="S9" s="13"/>
      <c r="T9" s="36"/>
      <c r="U9" s="36"/>
      <c r="V9" s="13"/>
      <c r="W9" s="36"/>
    </row>
    <row r="10" spans="1:23" ht="22.5" customHeight="1">
      <c r="A10" s="259"/>
      <c r="B10" s="26"/>
      <c r="C10" s="36"/>
      <c r="D10" s="13"/>
      <c r="E10" s="36"/>
      <c r="F10" s="13"/>
      <c r="G10" s="36"/>
      <c r="H10" s="38"/>
      <c r="I10" s="39"/>
      <c r="J10" s="13"/>
      <c r="K10" s="36"/>
      <c r="L10" s="36"/>
      <c r="M10" s="36"/>
      <c r="N10" s="38"/>
      <c r="O10" s="39"/>
      <c r="P10" s="13"/>
      <c r="Q10" s="36"/>
      <c r="R10" s="36"/>
      <c r="S10" s="13"/>
      <c r="T10" s="36"/>
      <c r="U10" s="36"/>
      <c r="V10" s="13"/>
      <c r="W10" s="36"/>
    </row>
    <row r="11" spans="1:23" ht="22.5" customHeight="1">
      <c r="A11" s="259"/>
      <c r="B11" s="26"/>
      <c r="C11" s="36"/>
      <c r="D11" s="13"/>
      <c r="E11" s="36"/>
      <c r="F11" s="13"/>
      <c r="G11" s="36"/>
      <c r="H11" s="38"/>
      <c r="I11" s="39"/>
      <c r="J11" s="13"/>
      <c r="K11" s="36"/>
      <c r="L11" s="36"/>
      <c r="M11" s="36"/>
      <c r="N11" s="38"/>
      <c r="O11" s="39"/>
      <c r="P11" s="13"/>
      <c r="Q11" s="36"/>
      <c r="R11" s="36"/>
      <c r="S11" s="13"/>
      <c r="T11" s="36"/>
      <c r="U11" s="36"/>
      <c r="V11" s="13"/>
      <c r="W11" s="36"/>
    </row>
    <row r="12" spans="1:23" ht="22.5" customHeight="1">
      <c r="A12" s="259"/>
      <c r="B12" s="26"/>
      <c r="C12" s="36"/>
      <c r="D12" s="13"/>
      <c r="E12" s="36"/>
      <c r="F12" s="13"/>
      <c r="G12" s="36"/>
      <c r="H12" s="38"/>
      <c r="I12" s="39"/>
      <c r="J12" s="13"/>
      <c r="K12" s="36"/>
      <c r="L12" s="36"/>
      <c r="M12" s="36"/>
      <c r="N12" s="38"/>
      <c r="O12" s="39"/>
      <c r="P12" s="13"/>
      <c r="Q12" s="36"/>
      <c r="R12" s="36"/>
      <c r="S12" s="13"/>
      <c r="T12" s="36"/>
      <c r="U12" s="36"/>
      <c r="V12" s="13"/>
      <c r="W12" s="36"/>
    </row>
    <row r="13" spans="1:23" ht="22.5" customHeight="1">
      <c r="A13" s="259"/>
      <c r="B13" s="26"/>
      <c r="C13" s="36"/>
      <c r="D13" s="13"/>
      <c r="E13" s="36"/>
      <c r="F13" s="13"/>
      <c r="G13" s="36"/>
      <c r="H13" s="38"/>
      <c r="I13" s="39"/>
      <c r="J13" s="13"/>
      <c r="K13" s="36"/>
      <c r="L13" s="36"/>
      <c r="M13" s="36"/>
      <c r="N13" s="38"/>
      <c r="O13" s="39"/>
      <c r="P13" s="13"/>
      <c r="Q13" s="36"/>
      <c r="R13" s="36"/>
      <c r="S13" s="13"/>
      <c r="T13" s="36"/>
      <c r="U13" s="36"/>
      <c r="V13" s="13"/>
      <c r="W13" s="36"/>
    </row>
    <row r="14" spans="1:23" ht="22.5" customHeight="1">
      <c r="A14" s="259"/>
      <c r="B14" s="26"/>
      <c r="C14" s="36"/>
      <c r="D14" s="13"/>
      <c r="E14" s="36"/>
      <c r="F14" s="13"/>
      <c r="G14" s="36"/>
      <c r="H14" s="38"/>
      <c r="I14" s="39"/>
      <c r="J14" s="13"/>
      <c r="K14" s="36"/>
      <c r="L14" s="36"/>
      <c r="M14" s="36"/>
      <c r="N14" s="38"/>
      <c r="O14" s="39"/>
      <c r="P14" s="13"/>
      <c r="Q14" s="36"/>
      <c r="R14" s="36"/>
      <c r="S14" s="13"/>
      <c r="T14" s="36"/>
      <c r="U14" s="36"/>
      <c r="V14" s="13"/>
      <c r="W14" s="36"/>
    </row>
    <row r="15" spans="1:23" ht="22.5" customHeight="1">
      <c r="A15" s="259"/>
      <c r="B15" s="26"/>
      <c r="C15" s="36"/>
      <c r="D15" s="13"/>
      <c r="E15" s="36"/>
      <c r="F15" s="13"/>
      <c r="G15" s="36"/>
      <c r="H15" s="38"/>
      <c r="I15" s="39"/>
      <c r="J15" s="13"/>
      <c r="K15" s="36"/>
      <c r="L15" s="36"/>
      <c r="M15" s="36"/>
      <c r="N15" s="38"/>
      <c r="O15" s="39"/>
      <c r="P15" s="13"/>
      <c r="Q15" s="36"/>
      <c r="R15" s="36"/>
      <c r="S15" s="13"/>
      <c r="T15" s="36"/>
      <c r="U15" s="36"/>
      <c r="V15" s="13"/>
      <c r="W15" s="36"/>
    </row>
    <row r="16" spans="1:23" ht="22.5" customHeight="1">
      <c r="A16" s="259"/>
      <c r="B16" s="26"/>
      <c r="C16" s="36"/>
      <c r="D16" s="13"/>
      <c r="E16" s="36"/>
      <c r="F16" s="13"/>
      <c r="G16" s="36"/>
      <c r="H16" s="38"/>
      <c r="I16" s="39"/>
      <c r="J16" s="13"/>
      <c r="K16" s="36"/>
      <c r="L16" s="36"/>
      <c r="M16" s="36"/>
      <c r="N16" s="38"/>
      <c r="O16" s="39"/>
      <c r="P16" s="13"/>
      <c r="Q16" s="36"/>
      <c r="R16" s="36"/>
      <c r="S16" s="13"/>
      <c r="T16" s="36"/>
      <c r="U16" s="36"/>
      <c r="V16" s="13"/>
      <c r="W16" s="36"/>
    </row>
    <row r="17" spans="1:23" ht="22.5" customHeight="1">
      <c r="A17" s="259"/>
      <c r="B17" s="26"/>
      <c r="C17" s="36"/>
      <c r="D17" s="13"/>
      <c r="E17" s="36"/>
      <c r="F17" s="13"/>
      <c r="G17" s="36"/>
      <c r="H17" s="38"/>
      <c r="I17" s="39"/>
      <c r="J17" s="13"/>
      <c r="K17" s="36"/>
      <c r="L17" s="36"/>
      <c r="M17" s="36"/>
      <c r="N17" s="38"/>
      <c r="O17" s="39"/>
      <c r="P17" s="13"/>
      <c r="Q17" s="36"/>
      <c r="R17" s="36"/>
      <c r="S17" s="13"/>
      <c r="T17" s="36"/>
      <c r="U17" s="36"/>
      <c r="V17" s="13"/>
      <c r="W17" s="36"/>
    </row>
    <row r="18" spans="1:23" ht="22.5" customHeight="1">
      <c r="A18" s="259"/>
      <c r="B18" s="26"/>
      <c r="C18" s="36"/>
      <c r="D18" s="13"/>
      <c r="E18" s="36"/>
      <c r="F18" s="13"/>
      <c r="G18" s="36"/>
      <c r="H18" s="38"/>
      <c r="I18" s="39"/>
      <c r="J18" s="13"/>
      <c r="K18" s="36"/>
      <c r="L18" s="36"/>
      <c r="M18" s="36"/>
      <c r="N18" s="38"/>
      <c r="O18" s="39"/>
      <c r="P18" s="13"/>
      <c r="Q18" s="36"/>
      <c r="R18" s="36"/>
      <c r="S18" s="13"/>
      <c r="T18" s="36"/>
      <c r="U18" s="36"/>
      <c r="V18" s="13"/>
      <c r="W18" s="36"/>
    </row>
    <row r="19" spans="1:23" ht="22.5" customHeight="1">
      <c r="A19" s="259"/>
      <c r="B19" s="26"/>
      <c r="C19" s="52"/>
      <c r="D19" s="13"/>
      <c r="E19" s="52"/>
      <c r="F19" s="13"/>
      <c r="G19" s="52"/>
      <c r="H19" s="38"/>
      <c r="I19" s="39"/>
      <c r="J19" s="13"/>
      <c r="K19" s="52"/>
      <c r="L19" s="52"/>
      <c r="M19" s="52"/>
      <c r="N19" s="38"/>
      <c r="O19" s="39"/>
      <c r="P19" s="13"/>
      <c r="Q19" s="52"/>
      <c r="R19" s="52"/>
      <c r="S19" s="13"/>
      <c r="T19" s="52"/>
      <c r="U19" s="52"/>
      <c r="V19" s="13"/>
      <c r="W19" s="52"/>
    </row>
    <row r="20" spans="1:23" ht="22.5" customHeight="1">
      <c r="A20" s="259"/>
      <c r="B20" s="26"/>
      <c r="C20" s="52"/>
      <c r="D20" s="13"/>
      <c r="E20" s="52"/>
      <c r="F20" s="13"/>
      <c r="G20" s="52"/>
      <c r="H20" s="38"/>
      <c r="I20" s="39"/>
      <c r="J20" s="13"/>
      <c r="K20" s="52"/>
      <c r="L20" s="52"/>
      <c r="M20" s="52"/>
      <c r="N20" s="38"/>
      <c r="O20" s="39"/>
      <c r="P20" s="13"/>
      <c r="Q20" s="52"/>
      <c r="R20" s="52"/>
      <c r="S20" s="13"/>
      <c r="T20" s="52"/>
      <c r="U20" s="52"/>
      <c r="V20" s="13"/>
      <c r="W20" s="52"/>
    </row>
    <row r="21" spans="1:23" ht="22.5" customHeight="1">
      <c r="A21" s="259"/>
      <c r="B21" s="26"/>
      <c r="C21" s="36"/>
      <c r="D21" s="13"/>
      <c r="E21" s="36"/>
      <c r="F21" s="13"/>
      <c r="G21" s="36"/>
      <c r="H21" s="38"/>
      <c r="I21" s="39"/>
      <c r="J21" s="13"/>
      <c r="K21" s="36"/>
      <c r="L21" s="36"/>
      <c r="M21" s="36"/>
      <c r="N21" s="38"/>
      <c r="O21" s="39"/>
      <c r="P21" s="13"/>
      <c r="Q21" s="36"/>
      <c r="R21" s="36"/>
      <c r="S21" s="13"/>
      <c r="T21" s="36"/>
      <c r="U21" s="36"/>
      <c r="V21" s="13"/>
      <c r="W21" s="36"/>
    </row>
    <row r="22" spans="1:23" ht="22.5" customHeight="1">
      <c r="A22" s="259"/>
      <c r="B22" s="26"/>
      <c r="C22" s="36"/>
      <c r="D22" s="13"/>
      <c r="E22" s="36"/>
      <c r="F22" s="13"/>
      <c r="G22" s="36"/>
      <c r="H22" s="38"/>
      <c r="I22" s="39"/>
      <c r="J22" s="13"/>
      <c r="K22" s="36"/>
      <c r="L22" s="36"/>
      <c r="M22" s="36"/>
      <c r="N22" s="38"/>
      <c r="O22" s="39"/>
      <c r="P22" s="13"/>
      <c r="Q22" s="36"/>
      <c r="R22" s="36"/>
      <c r="S22" s="13"/>
      <c r="T22" s="36"/>
      <c r="U22" s="36"/>
      <c r="V22" s="13"/>
      <c r="W22" s="36"/>
    </row>
    <row r="23" spans="1:23" ht="22.5" customHeight="1">
      <c r="A23" s="259"/>
      <c r="B23" s="26"/>
      <c r="C23" s="36"/>
      <c r="D23" s="13"/>
      <c r="E23" s="36"/>
      <c r="F23" s="13"/>
      <c r="G23" s="36"/>
      <c r="H23" s="38"/>
      <c r="I23" s="39"/>
      <c r="J23" s="13"/>
      <c r="K23" s="36"/>
      <c r="L23" s="36"/>
      <c r="M23" s="36"/>
      <c r="N23" s="38"/>
      <c r="O23" s="39"/>
      <c r="P23" s="13"/>
      <c r="Q23" s="36"/>
      <c r="R23" s="36"/>
      <c r="S23" s="13"/>
      <c r="T23" s="36"/>
      <c r="U23" s="36"/>
      <c r="V23" s="13"/>
      <c r="W23" s="36"/>
    </row>
    <row r="24" spans="1:23" ht="22.5" customHeight="1">
      <c r="A24" s="259"/>
      <c r="B24" s="26"/>
      <c r="C24" s="52"/>
      <c r="D24" s="13"/>
      <c r="E24" s="52"/>
      <c r="F24" s="13"/>
      <c r="G24" s="52"/>
      <c r="H24" s="38"/>
      <c r="I24" s="39"/>
      <c r="J24" s="13"/>
      <c r="K24" s="52"/>
      <c r="L24" s="52"/>
      <c r="M24" s="52"/>
      <c r="N24" s="38"/>
      <c r="O24" s="39"/>
      <c r="P24" s="13"/>
      <c r="Q24" s="52"/>
      <c r="R24" s="52"/>
      <c r="S24" s="13"/>
      <c r="T24" s="52"/>
      <c r="U24" s="52"/>
      <c r="V24" s="13"/>
      <c r="W24" s="52"/>
    </row>
    <row r="25" spans="1:23" ht="22.5" customHeight="1">
      <c r="A25" s="259"/>
      <c r="B25" s="26"/>
      <c r="C25" s="52"/>
      <c r="D25" s="13"/>
      <c r="E25" s="52"/>
      <c r="F25" s="13"/>
      <c r="G25" s="52"/>
      <c r="H25" s="38"/>
      <c r="I25" s="39"/>
      <c r="J25" s="13"/>
      <c r="K25" s="52"/>
      <c r="L25" s="52"/>
      <c r="M25" s="52"/>
      <c r="N25" s="38"/>
      <c r="O25" s="39"/>
      <c r="P25" s="13"/>
      <c r="Q25" s="52"/>
      <c r="R25" s="52"/>
      <c r="S25" s="13"/>
      <c r="T25" s="52"/>
      <c r="U25" s="52"/>
      <c r="V25" s="13"/>
      <c r="W25" s="52"/>
    </row>
    <row r="26" spans="1:23" ht="22.5" customHeight="1">
      <c r="A26" s="259"/>
      <c r="B26" s="26"/>
      <c r="C26" s="36"/>
      <c r="D26" s="13"/>
      <c r="E26" s="36"/>
      <c r="F26" s="13"/>
      <c r="G26" s="36"/>
      <c r="H26" s="38"/>
      <c r="I26" s="39"/>
      <c r="J26" s="13"/>
      <c r="K26" s="36"/>
      <c r="L26" s="36"/>
      <c r="M26" s="36"/>
      <c r="N26" s="38"/>
      <c r="O26" s="39"/>
      <c r="P26" s="13"/>
      <c r="Q26" s="36"/>
      <c r="R26" s="36"/>
      <c r="S26" s="13"/>
      <c r="T26" s="36"/>
      <c r="U26" s="36"/>
      <c r="V26" s="13"/>
      <c r="W26" s="36"/>
    </row>
    <row r="27" spans="1:23" ht="22.5" customHeight="1">
      <c r="A27" s="259"/>
      <c r="B27" s="26"/>
      <c r="C27" s="36"/>
      <c r="D27" s="13"/>
      <c r="E27" s="36"/>
      <c r="F27" s="13"/>
      <c r="G27" s="36"/>
      <c r="H27" s="38"/>
      <c r="I27" s="39"/>
      <c r="J27" s="13"/>
      <c r="K27" s="36"/>
      <c r="L27" s="36"/>
      <c r="M27" s="36"/>
      <c r="N27" s="38"/>
      <c r="O27" s="39"/>
      <c r="P27" s="13"/>
      <c r="Q27" s="36"/>
      <c r="R27" s="36"/>
      <c r="S27" s="13"/>
      <c r="T27" s="36"/>
      <c r="U27" s="36"/>
      <c r="V27" s="13"/>
      <c r="W27" s="36"/>
    </row>
  </sheetData>
  <sheetProtection/>
  <mergeCells count="12">
    <mergeCell ref="C1:W1"/>
    <mergeCell ref="K3:O3"/>
    <mergeCell ref="U3:U4"/>
    <mergeCell ref="T3:T4"/>
    <mergeCell ref="R3:R4"/>
    <mergeCell ref="Q3:Q4"/>
    <mergeCell ref="H3:I3"/>
    <mergeCell ref="G3:G4"/>
    <mergeCell ref="E3:E4"/>
    <mergeCell ref="C3:C4"/>
    <mergeCell ref="W3:W4"/>
    <mergeCell ref="A3:A27"/>
  </mergeCells>
  <printOptions/>
  <pageMargins left="0" right="0" top="1" bottom="0" header="0.5" footer="0.5"/>
  <pageSetup horizontalDpi="300" verticalDpi="300" orientation="landscape" scale="94" r:id="rId1"/>
</worksheet>
</file>

<file path=xl/worksheets/sheet5.xml><?xml version="1.0" encoding="utf-8"?>
<worksheet xmlns="http://schemas.openxmlformats.org/spreadsheetml/2006/main" xmlns:r="http://schemas.openxmlformats.org/officeDocument/2006/relationships">
  <dimension ref="A1:W27"/>
  <sheetViews>
    <sheetView workbookViewId="0" topLeftCell="A7">
      <selection activeCell="A1" sqref="A1:K1"/>
    </sheetView>
  </sheetViews>
  <sheetFormatPr defaultColWidth="9.140625" defaultRowHeight="12.75"/>
  <cols>
    <col min="1" max="1" width="7.421875" style="0" customWidth="1"/>
    <col min="2" max="3" width="12.28125" style="0" customWidth="1"/>
    <col min="4" max="4" width="0.85546875" style="0" customWidth="1"/>
    <col min="5" max="5" width="5.7109375" style="0" customWidth="1"/>
    <col min="6" max="6" width="8.28125" style="0" customWidth="1"/>
    <col min="7" max="7" width="7.421875" style="0" customWidth="1"/>
    <col min="8" max="9" width="12.28125" style="0" customWidth="1"/>
    <col min="10" max="10" width="0.85546875" style="0" customWidth="1"/>
    <col min="11" max="11" width="5.7109375" style="0" customWidth="1"/>
  </cols>
  <sheetData>
    <row r="1" spans="1:23" ht="29.25" customHeight="1">
      <c r="A1" s="261" t="s">
        <v>337</v>
      </c>
      <c r="B1" s="261"/>
      <c r="C1" s="261"/>
      <c r="D1" s="261"/>
      <c r="E1" s="261"/>
      <c r="F1" s="261"/>
      <c r="G1" s="261"/>
      <c r="H1" s="261"/>
      <c r="I1" s="261"/>
      <c r="J1" s="261"/>
      <c r="K1" s="261"/>
      <c r="L1" s="21"/>
      <c r="M1" s="260" t="s">
        <v>338</v>
      </c>
      <c r="N1" s="260"/>
      <c r="O1" s="260"/>
      <c r="P1" s="260"/>
      <c r="Q1" s="260"/>
      <c r="R1" s="260"/>
      <c r="S1" s="260"/>
      <c r="T1" s="260"/>
      <c r="U1" s="260"/>
      <c r="V1" s="260"/>
      <c r="W1" s="260"/>
    </row>
    <row r="2" spans="3:11" ht="3.75" customHeight="1">
      <c r="C2" s="17"/>
      <c r="D2" s="14"/>
      <c r="E2" s="15"/>
      <c r="F2" s="13"/>
      <c r="H2" s="13"/>
      <c r="J2" s="14"/>
      <c r="K2" s="15"/>
    </row>
    <row r="3" spans="1:17" ht="59.25" customHeight="1">
      <c r="A3" s="23" t="s">
        <v>24</v>
      </c>
      <c r="B3" s="55" t="s">
        <v>9</v>
      </c>
      <c r="C3" s="55" t="s">
        <v>10</v>
      </c>
      <c r="D3" s="19"/>
      <c r="E3" s="18" t="s">
        <v>47</v>
      </c>
      <c r="F3" s="20"/>
      <c r="G3" s="23" t="s">
        <v>24</v>
      </c>
      <c r="H3" s="55" t="s">
        <v>9</v>
      </c>
      <c r="I3" s="55" t="s">
        <v>10</v>
      </c>
      <c r="J3" s="19"/>
      <c r="K3" s="18" t="s">
        <v>47</v>
      </c>
      <c r="M3" s="23" t="s">
        <v>24</v>
      </c>
      <c r="N3" s="55" t="s">
        <v>9</v>
      </c>
      <c r="O3" s="55" t="s">
        <v>10</v>
      </c>
      <c r="P3" s="19"/>
      <c r="Q3" s="18" t="s">
        <v>47</v>
      </c>
    </row>
    <row r="4" ht="3.75" customHeight="1">
      <c r="G4" s="77"/>
    </row>
    <row r="5" spans="1:17" ht="25.5" customHeight="1">
      <c r="A5" s="130">
        <v>1</v>
      </c>
      <c r="B5" s="12">
        <v>0.78</v>
      </c>
      <c r="C5" s="12">
        <v>4.57</v>
      </c>
      <c r="D5" s="14"/>
      <c r="E5" s="11"/>
      <c r="F5" s="13"/>
      <c r="G5" s="130">
        <v>24</v>
      </c>
      <c r="H5" s="10">
        <v>118.87</v>
      </c>
      <c r="I5" s="10">
        <v>123.31</v>
      </c>
      <c r="J5" s="14"/>
      <c r="K5" s="11"/>
      <c r="M5" s="130">
        <v>47</v>
      </c>
      <c r="N5" s="157">
        <v>239.07</v>
      </c>
      <c r="O5" s="157">
        <v>244.47</v>
      </c>
      <c r="P5" s="14"/>
      <c r="Q5" s="11"/>
    </row>
    <row r="6" spans="1:17" ht="25.5" customHeight="1">
      <c r="A6" s="130">
        <v>2</v>
      </c>
      <c r="B6" s="12">
        <v>4.57</v>
      </c>
      <c r="C6" s="12">
        <v>9.01</v>
      </c>
      <c r="D6" s="14"/>
      <c r="E6" s="11"/>
      <c r="F6" s="13"/>
      <c r="G6" s="130">
        <v>25</v>
      </c>
      <c r="H6" s="10">
        <v>123.31</v>
      </c>
      <c r="I6" s="10">
        <v>129.47</v>
      </c>
      <c r="J6" s="14"/>
      <c r="K6" s="11"/>
      <c r="M6" s="156">
        <v>48</v>
      </c>
      <c r="N6" s="157">
        <v>244.47</v>
      </c>
      <c r="O6">
        <v>249.87</v>
      </c>
      <c r="P6" s="14"/>
      <c r="Q6" s="11"/>
    </row>
    <row r="7" spans="1:17" ht="25.5" customHeight="1">
      <c r="A7" s="130">
        <v>3</v>
      </c>
      <c r="B7" s="12">
        <v>9.01</v>
      </c>
      <c r="C7" s="12">
        <v>13.91</v>
      </c>
      <c r="D7" s="14"/>
      <c r="E7" s="11"/>
      <c r="F7" s="13"/>
      <c r="G7" s="130">
        <v>26</v>
      </c>
      <c r="H7" s="10">
        <v>129.47</v>
      </c>
      <c r="I7" s="10">
        <v>134.63</v>
      </c>
      <c r="J7" s="14"/>
      <c r="K7" s="11"/>
      <c r="M7" s="130">
        <v>49</v>
      </c>
      <c r="N7" s="157">
        <v>249.87</v>
      </c>
      <c r="O7" s="158">
        <v>254.77</v>
      </c>
      <c r="P7" s="14"/>
      <c r="Q7" s="11"/>
    </row>
    <row r="8" spans="1:17" ht="25.5" customHeight="1">
      <c r="A8" s="130">
        <v>4</v>
      </c>
      <c r="B8" s="12">
        <v>13.91</v>
      </c>
      <c r="C8" s="12">
        <v>19.07</v>
      </c>
      <c r="D8" s="14"/>
      <c r="E8" s="11"/>
      <c r="F8" s="13"/>
      <c r="G8" s="130">
        <v>27</v>
      </c>
      <c r="H8" s="10">
        <v>134.63</v>
      </c>
      <c r="I8" s="10">
        <v>140.13</v>
      </c>
      <c r="J8" s="14"/>
      <c r="K8" s="11"/>
      <c r="M8" s="130">
        <v>50</v>
      </c>
      <c r="N8" s="157">
        <v>254.77</v>
      </c>
      <c r="O8" s="158">
        <v>260.14</v>
      </c>
      <c r="P8" s="14"/>
      <c r="Q8" s="11"/>
    </row>
    <row r="9" spans="1:17" ht="25.5" customHeight="1">
      <c r="A9" s="130">
        <v>5</v>
      </c>
      <c r="B9" s="12">
        <v>19.07</v>
      </c>
      <c r="C9" s="12">
        <v>24</v>
      </c>
      <c r="D9" s="14"/>
      <c r="E9" s="11"/>
      <c r="F9" s="13"/>
      <c r="G9" s="130">
        <v>28</v>
      </c>
      <c r="H9" s="10">
        <v>140.13</v>
      </c>
      <c r="I9" s="10">
        <v>145.32</v>
      </c>
      <c r="J9" s="14"/>
      <c r="K9" s="11"/>
      <c r="M9" s="156">
        <v>51</v>
      </c>
      <c r="N9" s="158">
        <v>260.14</v>
      </c>
      <c r="O9" s="158">
        <v>265.7</v>
      </c>
      <c r="P9" s="14"/>
      <c r="Q9" s="11"/>
    </row>
    <row r="10" spans="1:17" ht="25.5" customHeight="1">
      <c r="A10" s="130">
        <v>6</v>
      </c>
      <c r="B10" s="12">
        <v>24</v>
      </c>
      <c r="C10" s="12">
        <v>29.17</v>
      </c>
      <c r="D10" s="14"/>
      <c r="E10" s="11"/>
      <c r="F10" s="13"/>
      <c r="G10" s="130">
        <v>29</v>
      </c>
      <c r="H10" s="10">
        <v>145.32</v>
      </c>
      <c r="I10" s="10">
        <v>150.65</v>
      </c>
      <c r="J10" s="14"/>
      <c r="K10" s="11"/>
      <c r="M10" s="130">
        <v>52</v>
      </c>
      <c r="N10" s="158">
        <v>265.7</v>
      </c>
      <c r="O10" s="158">
        <v>271.27</v>
      </c>
      <c r="P10" s="14"/>
      <c r="Q10" s="11"/>
    </row>
    <row r="11" spans="1:17" ht="25.5" customHeight="1">
      <c r="A11" s="130">
        <v>7</v>
      </c>
      <c r="B11" s="12">
        <v>29.17</v>
      </c>
      <c r="C11" s="12">
        <v>34.79</v>
      </c>
      <c r="D11" s="14"/>
      <c r="E11" s="11"/>
      <c r="F11" s="13"/>
      <c r="G11" s="130">
        <v>30</v>
      </c>
      <c r="H11" s="10">
        <v>150.65</v>
      </c>
      <c r="I11" s="10">
        <v>155.9</v>
      </c>
      <c r="J11" s="14"/>
      <c r="K11" s="11"/>
      <c r="M11" s="130">
        <v>53</v>
      </c>
      <c r="N11" s="158">
        <v>271.27</v>
      </c>
      <c r="O11" s="158">
        <v>276.8</v>
      </c>
      <c r="P11" s="14"/>
      <c r="Q11" s="11"/>
    </row>
    <row r="12" spans="1:17" ht="25.5" customHeight="1">
      <c r="A12" s="130">
        <v>8</v>
      </c>
      <c r="B12" s="12">
        <v>34.79</v>
      </c>
      <c r="C12" s="12">
        <v>40.34</v>
      </c>
      <c r="D12" s="14"/>
      <c r="E12" s="11"/>
      <c r="F12" s="13"/>
      <c r="G12" s="130">
        <v>31</v>
      </c>
      <c r="H12" s="10">
        <v>155.9</v>
      </c>
      <c r="I12" s="10">
        <v>161.29</v>
      </c>
      <c r="J12" s="14"/>
      <c r="K12" s="11"/>
      <c r="M12" s="156">
        <v>54</v>
      </c>
      <c r="N12" s="158">
        <v>276.8</v>
      </c>
      <c r="O12" s="158">
        <v>282.27</v>
      </c>
      <c r="P12" s="14"/>
      <c r="Q12" s="11"/>
    </row>
    <row r="13" spans="1:17" ht="25.5" customHeight="1">
      <c r="A13" s="130">
        <v>9</v>
      </c>
      <c r="B13" s="12">
        <v>40.34</v>
      </c>
      <c r="C13" s="12">
        <v>45.72</v>
      </c>
      <c r="D13" s="14"/>
      <c r="E13" s="11"/>
      <c r="F13" s="13"/>
      <c r="G13" s="130">
        <v>32</v>
      </c>
      <c r="H13" s="10">
        <v>161.29</v>
      </c>
      <c r="I13" s="10">
        <v>166.12</v>
      </c>
      <c r="J13" s="14"/>
      <c r="K13" s="11"/>
      <c r="M13" s="130">
        <v>55</v>
      </c>
      <c r="N13" s="158">
        <v>282.27</v>
      </c>
      <c r="O13" s="158">
        <v>287.72</v>
      </c>
      <c r="P13" s="14"/>
      <c r="Q13" s="11"/>
    </row>
    <row r="14" spans="1:15" ht="25.5" customHeight="1">
      <c r="A14" s="130">
        <v>10</v>
      </c>
      <c r="B14" s="12">
        <v>45.72</v>
      </c>
      <c r="C14" s="12">
        <v>51.16</v>
      </c>
      <c r="D14" s="14"/>
      <c r="E14" s="11"/>
      <c r="F14" s="13"/>
      <c r="G14" s="156">
        <v>33</v>
      </c>
      <c r="H14" s="157">
        <v>166.12</v>
      </c>
      <c r="I14" s="157">
        <v>170.69</v>
      </c>
      <c r="J14" s="14"/>
      <c r="K14" s="11"/>
      <c r="M14" s="130">
        <v>56</v>
      </c>
      <c r="N14" s="158">
        <v>287.72</v>
      </c>
      <c r="O14" s="158">
        <v>292.63</v>
      </c>
    </row>
    <row r="15" spans="1:15" ht="25.5" customHeight="1">
      <c r="A15" s="130">
        <v>11</v>
      </c>
      <c r="B15" s="12">
        <v>51.16</v>
      </c>
      <c r="C15" s="12">
        <v>56.39</v>
      </c>
      <c r="D15" s="14"/>
      <c r="E15" s="11"/>
      <c r="F15" s="13"/>
      <c r="G15" s="130">
        <v>34</v>
      </c>
      <c r="H15" s="157">
        <v>170.69</v>
      </c>
      <c r="I15" s="157">
        <v>175.75</v>
      </c>
      <c r="J15" s="14"/>
      <c r="K15" s="11"/>
      <c r="M15" s="156">
        <v>57</v>
      </c>
      <c r="N15" s="158">
        <v>292.63</v>
      </c>
      <c r="O15" s="158">
        <v>298.34</v>
      </c>
    </row>
    <row r="16" spans="1:15" ht="25.5" customHeight="1">
      <c r="A16" s="130">
        <v>12</v>
      </c>
      <c r="B16" s="12">
        <v>56.39</v>
      </c>
      <c r="C16" s="12">
        <v>61.76</v>
      </c>
      <c r="D16" s="14"/>
      <c r="E16" s="11"/>
      <c r="F16" s="13"/>
      <c r="G16" s="130">
        <v>35</v>
      </c>
      <c r="H16" s="157">
        <v>175.75</v>
      </c>
      <c r="I16" s="157">
        <v>181</v>
      </c>
      <c r="J16" s="14"/>
      <c r="K16" s="11"/>
      <c r="M16" s="130">
        <v>58</v>
      </c>
      <c r="N16" s="158">
        <v>298.34</v>
      </c>
      <c r="O16" s="158">
        <v>298.7</v>
      </c>
    </row>
    <row r="17" spans="1:11" ht="25.5" customHeight="1">
      <c r="A17" s="130">
        <v>13</v>
      </c>
      <c r="B17" s="12">
        <v>61.76</v>
      </c>
      <c r="C17" s="12">
        <v>66.89</v>
      </c>
      <c r="D17" s="14"/>
      <c r="E17" s="11"/>
      <c r="F17" s="13"/>
      <c r="G17" s="156">
        <v>36</v>
      </c>
      <c r="H17" s="157">
        <v>181</v>
      </c>
      <c r="I17" s="157">
        <v>185.93</v>
      </c>
      <c r="J17" s="14"/>
      <c r="K17" s="11"/>
    </row>
    <row r="18" spans="1:11" ht="25.5" customHeight="1">
      <c r="A18" s="130">
        <v>14</v>
      </c>
      <c r="B18" s="12">
        <v>66.89</v>
      </c>
      <c r="C18" s="12">
        <v>71.63</v>
      </c>
      <c r="D18" s="14"/>
      <c r="E18" s="11"/>
      <c r="F18" s="13"/>
      <c r="G18" s="130">
        <v>37</v>
      </c>
      <c r="H18" s="157">
        <v>185.93</v>
      </c>
      <c r="I18" s="157">
        <v>191.11</v>
      </c>
      <c r="J18" s="14"/>
      <c r="K18" s="11"/>
    </row>
    <row r="19" spans="1:11" ht="25.5" customHeight="1">
      <c r="A19" s="130">
        <v>15</v>
      </c>
      <c r="B19" s="12">
        <v>71.63</v>
      </c>
      <c r="C19" s="12">
        <v>76.82</v>
      </c>
      <c r="D19" s="14"/>
      <c r="E19" s="11"/>
      <c r="F19" s="13"/>
      <c r="G19" s="130">
        <v>38</v>
      </c>
      <c r="H19" s="157">
        <v>191.11</v>
      </c>
      <c r="I19" s="157">
        <v>196.28</v>
      </c>
      <c r="J19" s="14"/>
      <c r="K19" s="11"/>
    </row>
    <row r="20" spans="1:11" ht="25.5" customHeight="1">
      <c r="A20" s="130">
        <v>16</v>
      </c>
      <c r="B20" s="152">
        <v>76.82</v>
      </c>
      <c r="C20" s="10">
        <v>82.3</v>
      </c>
      <c r="D20" s="14"/>
      <c r="E20" s="11"/>
      <c r="F20" s="13"/>
      <c r="G20" s="156">
        <v>39</v>
      </c>
      <c r="H20" s="157">
        <v>196.28</v>
      </c>
      <c r="I20" s="157">
        <v>201.27</v>
      </c>
      <c r="J20" s="14"/>
      <c r="K20" s="11"/>
    </row>
    <row r="21" spans="1:11" ht="25.5" customHeight="1">
      <c r="A21" s="130">
        <v>17</v>
      </c>
      <c r="B21" s="153">
        <v>82.3</v>
      </c>
      <c r="C21" s="152">
        <v>87.44</v>
      </c>
      <c r="D21" s="14"/>
      <c r="E21" s="11"/>
      <c r="F21" s="13"/>
      <c r="G21" s="130">
        <v>40</v>
      </c>
      <c r="H21" s="157">
        <v>201.27</v>
      </c>
      <c r="I21" s="157">
        <v>206.83</v>
      </c>
      <c r="J21" s="14"/>
      <c r="K21" s="11"/>
    </row>
    <row r="22" spans="1:11" ht="25.5" customHeight="1">
      <c r="A22" s="130">
        <v>18</v>
      </c>
      <c r="B22" s="152">
        <v>87.44</v>
      </c>
      <c r="C22" s="152">
        <v>92.81</v>
      </c>
      <c r="D22" s="14"/>
      <c r="E22" s="11"/>
      <c r="F22" s="13"/>
      <c r="G22" s="130">
        <v>41</v>
      </c>
      <c r="H22" s="157">
        <v>206.83</v>
      </c>
      <c r="I22" s="157">
        <v>212.27</v>
      </c>
      <c r="J22" s="14"/>
      <c r="K22" s="11"/>
    </row>
    <row r="23" spans="1:11" ht="25.5" customHeight="1">
      <c r="A23" s="130">
        <v>19</v>
      </c>
      <c r="B23" s="152">
        <v>92.81</v>
      </c>
      <c r="C23" s="152">
        <v>97.74</v>
      </c>
      <c r="D23" s="14"/>
      <c r="E23" s="11"/>
      <c r="F23" s="13"/>
      <c r="G23" s="156">
        <v>42</v>
      </c>
      <c r="H23" s="157">
        <v>212.27</v>
      </c>
      <c r="I23" s="157">
        <v>217.47</v>
      </c>
      <c r="J23" s="14"/>
      <c r="K23" s="11"/>
    </row>
    <row r="24" spans="1:11" ht="25.5" customHeight="1">
      <c r="A24" s="130">
        <v>20</v>
      </c>
      <c r="B24" s="152">
        <v>97.74</v>
      </c>
      <c r="C24" s="10">
        <v>102.83</v>
      </c>
      <c r="D24" s="14"/>
      <c r="E24" s="11"/>
      <c r="F24" s="13"/>
      <c r="G24" s="130">
        <v>43</v>
      </c>
      <c r="H24" s="157">
        <v>217.47</v>
      </c>
      <c r="I24" s="157">
        <v>222.73</v>
      </c>
      <c r="J24" s="14"/>
      <c r="K24" s="11"/>
    </row>
    <row r="25" spans="1:11" ht="25.5" customHeight="1">
      <c r="A25" s="130">
        <v>21</v>
      </c>
      <c r="B25" s="10">
        <v>102.83</v>
      </c>
      <c r="C25" s="10">
        <v>108.2</v>
      </c>
      <c r="D25" s="14"/>
      <c r="E25" s="11"/>
      <c r="F25" s="13"/>
      <c r="G25" s="130">
        <v>44</v>
      </c>
      <c r="H25" s="157">
        <v>222.73</v>
      </c>
      <c r="I25" s="157">
        <v>227.57</v>
      </c>
      <c r="J25" s="14"/>
      <c r="K25" s="11"/>
    </row>
    <row r="26" spans="1:11" ht="25.5" customHeight="1">
      <c r="A26" s="130">
        <v>22</v>
      </c>
      <c r="B26" s="10">
        <v>108.2</v>
      </c>
      <c r="C26" s="10">
        <v>113.65</v>
      </c>
      <c r="D26" s="14"/>
      <c r="E26" s="11"/>
      <c r="F26" s="13"/>
      <c r="G26" s="156">
        <v>45</v>
      </c>
      <c r="H26" s="157">
        <v>227.57</v>
      </c>
      <c r="I26" s="157">
        <v>233.17</v>
      </c>
      <c r="J26" s="14"/>
      <c r="K26" s="11"/>
    </row>
    <row r="27" spans="1:11" ht="25.5" customHeight="1">
      <c r="A27" s="130">
        <v>23</v>
      </c>
      <c r="B27" s="10">
        <v>113.65</v>
      </c>
      <c r="C27" s="10">
        <v>118.87</v>
      </c>
      <c r="D27" s="14"/>
      <c r="E27" s="11"/>
      <c r="F27" s="13"/>
      <c r="G27" s="130">
        <v>46</v>
      </c>
      <c r="H27" s="157">
        <v>233.17</v>
      </c>
      <c r="I27" s="157">
        <v>239.07</v>
      </c>
      <c r="J27" s="14"/>
      <c r="K27" s="11"/>
    </row>
  </sheetData>
  <sheetProtection/>
  <mergeCells count="2">
    <mergeCell ref="A1:K1"/>
    <mergeCell ref="M1:W1"/>
  </mergeCells>
  <printOptions/>
  <pageMargins left="0.75" right="0.5" top="1" bottom="0.75" header="0.5" footer="0.5"/>
  <pageSetup horizontalDpi="600" verticalDpi="600" orientation="portrait" r:id="rId1"/>
  <headerFooter>
    <oddFooter>&amp;C&amp;"Arial,Bold"&amp;14BOX LOG</oddFooter>
  </headerFooter>
</worksheet>
</file>

<file path=xl/worksheets/sheet6.xml><?xml version="1.0" encoding="utf-8"?>
<worksheet xmlns="http://schemas.openxmlformats.org/spreadsheetml/2006/main" xmlns:r="http://schemas.openxmlformats.org/officeDocument/2006/relationships">
  <dimension ref="A3:D38"/>
  <sheetViews>
    <sheetView zoomScalePageLayoutView="0" workbookViewId="0" topLeftCell="A1">
      <selection activeCell="B13" sqref="B13"/>
    </sheetView>
  </sheetViews>
  <sheetFormatPr defaultColWidth="9.140625" defaultRowHeight="12.75"/>
  <cols>
    <col min="1" max="1" width="6.57421875" style="0" customWidth="1"/>
    <col min="2" max="2" width="13.7109375" style="0" customWidth="1"/>
    <col min="3" max="3" width="0.71875" style="0" customWidth="1"/>
    <col min="4" max="4" width="95.57421875" style="0" customWidth="1"/>
  </cols>
  <sheetData>
    <row r="3" spans="1:4" ht="30" customHeight="1">
      <c r="A3" s="262" t="s">
        <v>46</v>
      </c>
      <c r="B3" s="53" t="s">
        <v>14</v>
      </c>
      <c r="C3" s="28"/>
      <c r="D3" s="24" t="s">
        <v>45</v>
      </c>
    </row>
    <row r="4" ht="6.75" customHeight="1">
      <c r="A4" s="262"/>
    </row>
    <row r="5" spans="1:4" ht="24" customHeight="1">
      <c r="A5" s="262"/>
      <c r="B5" s="51">
        <v>8.33</v>
      </c>
      <c r="D5" s="131" t="s">
        <v>82</v>
      </c>
    </row>
    <row r="6" spans="1:4" ht="24" customHeight="1">
      <c r="A6" s="262"/>
      <c r="B6" s="51">
        <v>10.77</v>
      </c>
      <c r="D6" s="131" t="s">
        <v>83</v>
      </c>
    </row>
    <row r="7" spans="1:4" ht="24" customHeight="1">
      <c r="A7" s="262"/>
      <c r="B7" s="51">
        <v>72.42</v>
      </c>
      <c r="D7" s="50" t="s">
        <v>173</v>
      </c>
    </row>
    <row r="8" spans="1:4" ht="24" customHeight="1">
      <c r="A8" s="262"/>
      <c r="B8" s="51">
        <v>75.88</v>
      </c>
      <c r="D8" s="50" t="s">
        <v>173</v>
      </c>
    </row>
    <row r="9" spans="1:4" ht="24" customHeight="1">
      <c r="A9" s="262"/>
      <c r="B9" s="51">
        <v>80.72</v>
      </c>
      <c r="D9" s="50" t="s">
        <v>174</v>
      </c>
    </row>
    <row r="10" spans="1:4" ht="24" customHeight="1">
      <c r="A10" s="262"/>
      <c r="B10" s="51">
        <v>81.28</v>
      </c>
      <c r="D10" s="50" t="s">
        <v>175</v>
      </c>
    </row>
    <row r="11" spans="1:4" ht="24" customHeight="1">
      <c r="A11" s="262"/>
      <c r="B11" s="51"/>
      <c r="D11" s="50"/>
    </row>
    <row r="12" spans="1:4" ht="24" customHeight="1">
      <c r="A12" s="262"/>
      <c r="B12" s="51"/>
      <c r="D12" s="50"/>
    </row>
    <row r="13" spans="1:4" ht="24" customHeight="1">
      <c r="A13" s="262"/>
      <c r="B13" s="51"/>
      <c r="D13" s="50"/>
    </row>
    <row r="14" spans="1:4" ht="24" customHeight="1">
      <c r="A14" s="262"/>
      <c r="B14" s="51"/>
      <c r="D14" s="50"/>
    </row>
    <row r="15" spans="1:4" ht="24" customHeight="1">
      <c r="A15" s="262"/>
      <c r="B15" s="51"/>
      <c r="D15" s="50"/>
    </row>
    <row r="16" spans="1:4" ht="24" customHeight="1">
      <c r="A16" s="262"/>
      <c r="B16" s="51"/>
      <c r="D16" s="50"/>
    </row>
    <row r="17" spans="1:4" ht="24" customHeight="1">
      <c r="A17" s="262"/>
      <c r="B17" s="51"/>
      <c r="D17" s="50"/>
    </row>
    <row r="18" spans="1:4" ht="24" customHeight="1">
      <c r="A18" s="262"/>
      <c r="B18" s="51"/>
      <c r="D18" s="50"/>
    </row>
    <row r="19" spans="1:4" ht="24" customHeight="1">
      <c r="A19" s="262"/>
      <c r="B19" s="51"/>
      <c r="D19" s="50"/>
    </row>
    <row r="20" spans="1:4" ht="24" customHeight="1">
      <c r="A20" s="262"/>
      <c r="B20" s="51"/>
      <c r="D20" s="50"/>
    </row>
    <row r="21" spans="1:4" ht="24" customHeight="1">
      <c r="A21" s="262"/>
      <c r="B21" s="51"/>
      <c r="D21" s="50"/>
    </row>
    <row r="22" spans="1:4" ht="24" customHeight="1">
      <c r="A22" s="262"/>
      <c r="B22" s="51"/>
      <c r="D22" s="50"/>
    </row>
    <row r="23" ht="12.75">
      <c r="A23" s="56"/>
    </row>
    <row r="24" ht="12.75">
      <c r="A24" s="56"/>
    </row>
    <row r="25" ht="12.75">
      <c r="A25" s="56"/>
    </row>
    <row r="26" ht="12.75">
      <c r="A26" s="56"/>
    </row>
    <row r="27" ht="12.75">
      <c r="A27" s="56"/>
    </row>
    <row r="28" ht="12.75">
      <c r="A28" s="56"/>
    </row>
    <row r="29" ht="12.75">
      <c r="A29" s="56"/>
    </row>
    <row r="30" ht="12.75">
      <c r="A30" s="56"/>
    </row>
    <row r="31" ht="12.75">
      <c r="A31" s="56"/>
    </row>
    <row r="32" ht="12.75">
      <c r="A32" s="56"/>
    </row>
    <row r="33" ht="12.75">
      <c r="A33" s="56"/>
    </row>
    <row r="34" ht="12.75">
      <c r="A34" s="56"/>
    </row>
    <row r="35" ht="12.75">
      <c r="A35" s="56"/>
    </row>
    <row r="36" ht="12.75">
      <c r="A36" s="56"/>
    </row>
    <row r="37" ht="12.75">
      <c r="A37" s="56"/>
    </row>
    <row r="38" ht="12.75">
      <c r="A38" s="56"/>
    </row>
  </sheetData>
  <sheetProtection/>
  <mergeCells count="1">
    <mergeCell ref="A3:A22"/>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T47"/>
  <sheetViews>
    <sheetView view="pageLayout" zoomScaleNormal="85" zoomScaleSheetLayoutView="100" workbookViewId="0" topLeftCell="A1">
      <selection activeCell="D53" sqref="D53"/>
    </sheetView>
  </sheetViews>
  <sheetFormatPr defaultColWidth="9.140625" defaultRowHeight="12.75"/>
  <cols>
    <col min="1" max="1" width="3.140625" style="0" customWidth="1"/>
    <col min="2" max="2" width="3.00390625" style="0" customWidth="1"/>
    <col min="3" max="4" width="10.7109375" style="2" customWidth="1"/>
    <col min="5" max="5" width="0.5625" style="0" customWidth="1"/>
    <col min="6" max="6" width="6.57421875" style="0" customWidth="1"/>
    <col min="7" max="7" width="5.57421875" style="0" customWidth="1"/>
    <col min="8" max="10" width="4.7109375" style="0" customWidth="1"/>
    <col min="11" max="11" width="0.5625" style="0" customWidth="1"/>
    <col min="12" max="12" width="8.00390625" style="0" customWidth="1"/>
    <col min="13" max="13" width="5.8515625" style="0" customWidth="1"/>
    <col min="14" max="14" width="0.5625" style="0" customWidth="1"/>
    <col min="15" max="15" width="7.00390625" style="0" customWidth="1"/>
    <col min="16" max="16" width="5.8515625" style="0" customWidth="1"/>
    <col min="17" max="17" width="0.5625" style="0" customWidth="1"/>
    <col min="18" max="18" width="94.7109375" style="5" customWidth="1"/>
    <col min="19" max="19" width="0.5625" style="0" customWidth="1"/>
    <col min="20" max="20" width="3.28125" style="0" bestFit="1" customWidth="1"/>
  </cols>
  <sheetData>
    <row r="1" spans="5:17" ht="3.75" customHeight="1">
      <c r="E1" s="2"/>
      <c r="K1" s="2"/>
      <c r="N1" s="2"/>
      <c r="Q1" s="2"/>
    </row>
    <row r="2" spans="1:20" ht="15.75" customHeight="1">
      <c r="A2" s="62"/>
      <c r="B2" s="271" t="s">
        <v>3</v>
      </c>
      <c r="C2" s="272"/>
      <c r="D2" s="273"/>
      <c r="E2" s="60"/>
      <c r="F2" s="274" t="s">
        <v>0</v>
      </c>
      <c r="G2" s="275"/>
      <c r="H2" s="275"/>
      <c r="I2" s="275"/>
      <c r="J2" s="276"/>
      <c r="K2" s="60"/>
      <c r="L2" s="274" t="s">
        <v>1</v>
      </c>
      <c r="M2" s="276"/>
      <c r="N2" s="60"/>
      <c r="O2" s="274" t="s">
        <v>2</v>
      </c>
      <c r="P2" s="276"/>
      <c r="Q2" s="48"/>
      <c r="R2" s="269" t="s">
        <v>37</v>
      </c>
      <c r="S2" s="22"/>
      <c r="T2" s="267" t="s">
        <v>27</v>
      </c>
    </row>
    <row r="3" spans="1:20" ht="65.25">
      <c r="A3" s="63"/>
      <c r="B3" s="64" t="s">
        <v>40</v>
      </c>
      <c r="C3" s="68" t="s">
        <v>9</v>
      </c>
      <c r="D3" s="68" t="s">
        <v>10</v>
      </c>
      <c r="E3" s="59"/>
      <c r="F3" s="64" t="s">
        <v>7</v>
      </c>
      <c r="G3" s="65" t="s">
        <v>48</v>
      </c>
      <c r="H3" s="66" t="s">
        <v>36</v>
      </c>
      <c r="I3" s="67" t="s">
        <v>33</v>
      </c>
      <c r="J3" s="64" t="s">
        <v>8</v>
      </c>
      <c r="K3" s="59"/>
      <c r="L3" s="66" t="s">
        <v>40</v>
      </c>
      <c r="M3" s="67" t="s">
        <v>6</v>
      </c>
      <c r="N3" s="59"/>
      <c r="O3" s="66" t="s">
        <v>4</v>
      </c>
      <c r="P3" s="67" t="s">
        <v>38</v>
      </c>
      <c r="Q3" s="49"/>
      <c r="R3" s="270"/>
      <c r="S3" s="16"/>
      <c r="T3" s="268"/>
    </row>
    <row r="4" spans="1:18" ht="3" customHeight="1">
      <c r="A4" s="63"/>
      <c r="B4" s="27"/>
      <c r="C4"/>
      <c r="D4"/>
      <c r="R4" s="30"/>
    </row>
    <row r="5" spans="1:20" ht="63.75">
      <c r="A5" s="63"/>
      <c r="B5" s="266" t="s">
        <v>84</v>
      </c>
      <c r="C5" s="264">
        <v>0.78</v>
      </c>
      <c r="D5" s="264">
        <v>8.63</v>
      </c>
      <c r="E5" s="2"/>
      <c r="F5" s="264" t="s">
        <v>85</v>
      </c>
      <c r="G5" s="264" t="s">
        <v>86</v>
      </c>
      <c r="H5" s="33" t="s">
        <v>87</v>
      </c>
      <c r="I5" s="34" t="s">
        <v>88</v>
      </c>
      <c r="J5" s="35" t="s">
        <v>89</v>
      </c>
      <c r="K5" s="2"/>
      <c r="L5" s="33" t="s">
        <v>90</v>
      </c>
      <c r="M5" s="34">
        <v>1</v>
      </c>
      <c r="N5" s="2"/>
      <c r="O5" s="33"/>
      <c r="P5" s="34"/>
      <c r="Q5" s="2"/>
      <c r="R5" s="132" t="s">
        <v>307</v>
      </c>
      <c r="S5" s="58"/>
      <c r="T5" s="61"/>
    </row>
    <row r="6" spans="1:20" ht="15.75">
      <c r="A6" s="63"/>
      <c r="B6" s="266"/>
      <c r="C6" s="264"/>
      <c r="D6" s="264"/>
      <c r="E6" s="2"/>
      <c r="F6" s="264"/>
      <c r="G6" s="264"/>
      <c r="H6" s="133"/>
      <c r="I6" s="134"/>
      <c r="J6" s="135" t="s">
        <v>91</v>
      </c>
      <c r="K6" s="2"/>
      <c r="L6" s="133"/>
      <c r="M6" s="134"/>
      <c r="N6" s="2"/>
      <c r="O6" s="133"/>
      <c r="P6" s="134"/>
      <c r="Q6" s="2"/>
      <c r="R6" s="32"/>
      <c r="S6" s="58"/>
      <c r="T6" s="61"/>
    </row>
    <row r="7" spans="1:20" ht="15.75">
      <c r="A7" s="63"/>
      <c r="B7" s="266"/>
      <c r="C7" s="264"/>
      <c r="D7" s="264"/>
      <c r="E7" s="2"/>
      <c r="F7" s="264"/>
      <c r="G7" s="264"/>
      <c r="H7" s="33"/>
      <c r="I7" s="34"/>
      <c r="J7" s="35" t="s">
        <v>92</v>
      </c>
      <c r="K7" s="2"/>
      <c r="L7" s="33"/>
      <c r="M7" s="34"/>
      <c r="N7" s="2"/>
      <c r="O7" s="33"/>
      <c r="P7" s="34"/>
      <c r="Q7" s="2"/>
      <c r="R7" s="31"/>
      <c r="S7" s="58"/>
      <c r="T7" s="61"/>
    </row>
    <row r="8" spans="1:20" ht="15.75">
      <c r="A8" s="63"/>
      <c r="B8" s="266"/>
      <c r="C8" s="264"/>
      <c r="D8" s="264"/>
      <c r="E8" s="2"/>
      <c r="F8" s="264"/>
      <c r="G8" s="264"/>
      <c r="H8" s="133"/>
      <c r="I8" s="134"/>
      <c r="J8" s="135"/>
      <c r="K8" s="2"/>
      <c r="L8" s="133"/>
      <c r="M8" s="134"/>
      <c r="N8" s="2"/>
      <c r="O8" s="133"/>
      <c r="P8" s="134"/>
      <c r="Q8" s="2"/>
      <c r="R8" s="32"/>
      <c r="S8" s="58"/>
      <c r="T8" s="61"/>
    </row>
    <row r="9" spans="1:20" ht="51">
      <c r="A9" s="63"/>
      <c r="B9" s="265" t="s">
        <v>84</v>
      </c>
      <c r="C9" s="264">
        <v>8.33</v>
      </c>
      <c r="D9" s="264">
        <v>10.77</v>
      </c>
      <c r="E9" s="2"/>
      <c r="F9" s="263" t="s">
        <v>93</v>
      </c>
      <c r="G9" s="263" t="s">
        <v>94</v>
      </c>
      <c r="H9" s="136" t="s">
        <v>95</v>
      </c>
      <c r="I9" s="137" t="s">
        <v>88</v>
      </c>
      <c r="J9" s="35"/>
      <c r="K9" s="2"/>
      <c r="L9" s="33"/>
      <c r="M9" s="34"/>
      <c r="N9" s="2"/>
      <c r="O9" s="136" t="s">
        <v>96</v>
      </c>
      <c r="P9" s="34">
        <v>0.1</v>
      </c>
      <c r="Q9" s="2"/>
      <c r="R9" s="132" t="s">
        <v>97</v>
      </c>
      <c r="S9" s="58"/>
      <c r="T9" s="61"/>
    </row>
    <row r="10" spans="1:20" ht="15.75">
      <c r="A10" s="63"/>
      <c r="B10" s="266"/>
      <c r="C10" s="264"/>
      <c r="D10" s="264"/>
      <c r="E10" s="2"/>
      <c r="F10" s="264"/>
      <c r="G10" s="264"/>
      <c r="H10" s="133"/>
      <c r="I10" s="134"/>
      <c r="J10" s="135"/>
      <c r="K10" s="2"/>
      <c r="L10" s="133"/>
      <c r="M10" s="134"/>
      <c r="N10" s="2"/>
      <c r="O10" s="133"/>
      <c r="P10" s="134"/>
      <c r="Q10" s="2"/>
      <c r="R10" s="32"/>
      <c r="S10" s="58"/>
      <c r="T10" s="61"/>
    </row>
    <row r="11" spans="1:20" ht="114.75">
      <c r="A11" s="63"/>
      <c r="B11" s="265" t="s">
        <v>84</v>
      </c>
      <c r="C11" s="264">
        <v>10.77</v>
      </c>
      <c r="D11" s="264">
        <v>82.55</v>
      </c>
      <c r="E11" s="2"/>
      <c r="F11" s="263" t="s">
        <v>98</v>
      </c>
      <c r="G11" s="263" t="s">
        <v>167</v>
      </c>
      <c r="H11" s="136" t="s">
        <v>99</v>
      </c>
      <c r="I11" s="137" t="s">
        <v>88</v>
      </c>
      <c r="J11" s="138" t="s">
        <v>89</v>
      </c>
      <c r="K11" s="2"/>
      <c r="L11" s="139" t="s">
        <v>103</v>
      </c>
      <c r="M11" s="134">
        <v>2</v>
      </c>
      <c r="N11" s="2"/>
      <c r="O11" s="136" t="s">
        <v>101</v>
      </c>
      <c r="P11" s="34">
        <v>0.01</v>
      </c>
      <c r="Q11" s="2"/>
      <c r="R11" s="132" t="s">
        <v>172</v>
      </c>
      <c r="S11" s="58"/>
      <c r="T11" s="61"/>
    </row>
    <row r="12" spans="1:20" ht="15.75">
      <c r="A12" s="63"/>
      <c r="B12" s="266"/>
      <c r="C12" s="264"/>
      <c r="D12" s="264"/>
      <c r="E12" s="2"/>
      <c r="F12" s="264"/>
      <c r="G12" s="264"/>
      <c r="H12" s="139" t="s">
        <v>87</v>
      </c>
      <c r="I12" s="140" t="s">
        <v>88</v>
      </c>
      <c r="J12" s="141" t="s">
        <v>102</v>
      </c>
      <c r="K12" s="2"/>
      <c r="L12" s="139" t="s">
        <v>100</v>
      </c>
      <c r="M12" s="134">
        <v>1</v>
      </c>
      <c r="N12" s="2"/>
      <c r="O12" s="139" t="s">
        <v>104</v>
      </c>
      <c r="P12" s="134">
        <v>0.01</v>
      </c>
      <c r="Q12" s="2"/>
      <c r="R12" s="32"/>
      <c r="S12" s="58"/>
      <c r="T12" s="61"/>
    </row>
    <row r="13" spans="1:20" ht="15.75">
      <c r="A13" s="63"/>
      <c r="B13" s="266"/>
      <c r="C13" s="264"/>
      <c r="D13" s="264"/>
      <c r="E13" s="2"/>
      <c r="F13" s="264"/>
      <c r="G13" s="264"/>
      <c r="H13" s="33"/>
      <c r="I13" s="34"/>
      <c r="J13" s="35"/>
      <c r="K13" s="2"/>
      <c r="L13" s="33"/>
      <c r="M13" s="34"/>
      <c r="N13" s="2"/>
      <c r="O13" s="136" t="s">
        <v>105</v>
      </c>
      <c r="P13" s="34">
        <v>0.01</v>
      </c>
      <c r="Q13" s="2"/>
      <c r="R13" s="31"/>
      <c r="S13" s="58"/>
      <c r="T13" s="61"/>
    </row>
    <row r="14" spans="1:20" ht="15.75">
      <c r="A14" s="63"/>
      <c r="B14" s="266"/>
      <c r="C14" s="264"/>
      <c r="D14" s="264"/>
      <c r="E14" s="2"/>
      <c r="F14" s="264"/>
      <c r="G14" s="264"/>
      <c r="H14" s="133"/>
      <c r="I14" s="134"/>
      <c r="J14" s="135"/>
      <c r="K14" s="2"/>
      <c r="L14" s="133"/>
      <c r="M14" s="134"/>
      <c r="N14" s="2"/>
      <c r="O14" s="133"/>
      <c r="P14" s="134"/>
      <c r="Q14" s="2"/>
      <c r="R14" s="32"/>
      <c r="S14" s="58"/>
      <c r="T14" s="61"/>
    </row>
    <row r="15" spans="1:20" ht="51">
      <c r="A15" s="63"/>
      <c r="B15" s="265" t="s">
        <v>106</v>
      </c>
      <c r="C15" s="263">
        <v>11.11</v>
      </c>
      <c r="D15" s="263">
        <v>13.32</v>
      </c>
      <c r="E15" s="48"/>
      <c r="F15" s="263" t="s">
        <v>107</v>
      </c>
      <c r="G15" s="263" t="s">
        <v>94</v>
      </c>
      <c r="H15" s="136" t="s">
        <v>95</v>
      </c>
      <c r="I15" s="137" t="s">
        <v>88</v>
      </c>
      <c r="J15" s="138" t="s">
        <v>92</v>
      </c>
      <c r="K15" s="48"/>
      <c r="L15" s="136"/>
      <c r="M15" s="137"/>
      <c r="N15" s="48"/>
      <c r="O15" s="136"/>
      <c r="P15" s="137"/>
      <c r="Q15" s="48"/>
      <c r="R15" s="132" t="s">
        <v>108</v>
      </c>
      <c r="S15" s="58"/>
      <c r="T15" s="61"/>
    </row>
    <row r="16" spans="1:20" ht="15.75">
      <c r="A16" s="63"/>
      <c r="B16" s="265"/>
      <c r="C16" s="263"/>
      <c r="D16" s="263"/>
      <c r="E16" s="48"/>
      <c r="F16" s="263"/>
      <c r="G16" s="263"/>
      <c r="H16" s="139"/>
      <c r="I16" s="140"/>
      <c r="J16" s="141"/>
      <c r="K16" s="48"/>
      <c r="L16" s="139"/>
      <c r="M16" s="140"/>
      <c r="N16" s="48"/>
      <c r="O16" s="139"/>
      <c r="P16" s="140"/>
      <c r="Q16" s="48"/>
      <c r="R16" s="143"/>
      <c r="S16" s="58"/>
      <c r="T16" s="61"/>
    </row>
    <row r="17" spans="1:20" ht="38.25">
      <c r="A17" s="63"/>
      <c r="B17" s="265" t="s">
        <v>106</v>
      </c>
      <c r="C17" s="263">
        <v>15.24</v>
      </c>
      <c r="D17" s="263">
        <v>20.23</v>
      </c>
      <c r="E17" s="48"/>
      <c r="F17" s="263" t="s">
        <v>98</v>
      </c>
      <c r="G17" s="263" t="s">
        <v>94</v>
      </c>
      <c r="H17" s="136" t="s">
        <v>99</v>
      </c>
      <c r="I17" s="137" t="s">
        <v>88</v>
      </c>
      <c r="J17" s="138" t="s">
        <v>102</v>
      </c>
      <c r="K17" s="48"/>
      <c r="L17" s="136" t="s">
        <v>90</v>
      </c>
      <c r="M17" s="137">
        <v>1</v>
      </c>
      <c r="N17" s="48"/>
      <c r="O17" s="136"/>
      <c r="P17" s="137"/>
      <c r="Q17" s="48"/>
      <c r="R17" s="132" t="s">
        <v>168</v>
      </c>
      <c r="S17" s="58"/>
      <c r="T17" s="61"/>
    </row>
    <row r="18" spans="1:20" ht="15.75">
      <c r="A18" s="63"/>
      <c r="B18" s="265"/>
      <c r="C18" s="263"/>
      <c r="D18" s="263"/>
      <c r="E18" s="48"/>
      <c r="F18" s="263"/>
      <c r="G18" s="263"/>
      <c r="H18" s="139"/>
      <c r="I18" s="140"/>
      <c r="J18" s="141"/>
      <c r="K18" s="48"/>
      <c r="L18" s="139"/>
      <c r="M18" s="140"/>
      <c r="N18" s="48"/>
      <c r="O18" s="139"/>
      <c r="P18" s="140"/>
      <c r="Q18" s="48"/>
      <c r="R18" s="143"/>
      <c r="S18" s="58"/>
      <c r="T18" s="61"/>
    </row>
    <row r="19" spans="1:20" ht="51">
      <c r="A19" s="63"/>
      <c r="B19" s="265" t="s">
        <v>106</v>
      </c>
      <c r="C19" s="263">
        <v>42.95</v>
      </c>
      <c r="D19" s="263">
        <v>47.7</v>
      </c>
      <c r="E19" s="48"/>
      <c r="F19" s="263" t="s">
        <v>98</v>
      </c>
      <c r="G19" s="263" t="s">
        <v>86</v>
      </c>
      <c r="H19" s="136" t="s">
        <v>95</v>
      </c>
      <c r="I19" s="137" t="s">
        <v>88</v>
      </c>
      <c r="J19" s="138" t="s">
        <v>102</v>
      </c>
      <c r="K19" s="48"/>
      <c r="L19" s="136"/>
      <c r="M19" s="137"/>
      <c r="N19" s="48"/>
      <c r="O19" s="136" t="s">
        <v>101</v>
      </c>
      <c r="P19" s="137">
        <v>0.1</v>
      </c>
      <c r="Q19" s="48"/>
      <c r="R19" s="132" t="s">
        <v>109</v>
      </c>
      <c r="S19" s="58"/>
      <c r="T19" s="61"/>
    </row>
    <row r="20" spans="1:20" ht="15.75">
      <c r="A20" s="63"/>
      <c r="B20" s="265"/>
      <c r="C20" s="263"/>
      <c r="D20" s="263"/>
      <c r="E20" s="48"/>
      <c r="F20" s="263"/>
      <c r="G20" s="263"/>
      <c r="H20" s="139"/>
      <c r="I20" s="140"/>
      <c r="J20" s="141"/>
      <c r="K20" s="48"/>
      <c r="L20" s="139"/>
      <c r="M20" s="140"/>
      <c r="N20" s="48"/>
      <c r="O20" s="139"/>
      <c r="P20" s="140"/>
      <c r="Q20" s="48"/>
      <c r="R20" s="143"/>
      <c r="S20" s="58"/>
      <c r="T20" s="61"/>
    </row>
    <row r="21" spans="1:20" ht="25.5">
      <c r="A21" s="63"/>
      <c r="B21" s="265" t="s">
        <v>106</v>
      </c>
      <c r="C21" s="263">
        <v>72.42</v>
      </c>
      <c r="D21" s="263">
        <v>75.88</v>
      </c>
      <c r="E21" s="48"/>
      <c r="F21" s="263" t="s">
        <v>85</v>
      </c>
      <c r="G21" s="263" t="s">
        <v>86</v>
      </c>
      <c r="H21" s="136" t="s">
        <v>87</v>
      </c>
      <c r="I21" s="137" t="s">
        <v>88</v>
      </c>
      <c r="J21" s="138" t="s">
        <v>89</v>
      </c>
      <c r="K21" s="48"/>
      <c r="L21" s="136"/>
      <c r="M21" s="137"/>
      <c r="N21" s="48"/>
      <c r="O21" s="136" t="s">
        <v>104</v>
      </c>
      <c r="P21" s="137">
        <v>0.01</v>
      </c>
      <c r="Q21" s="48"/>
      <c r="R21" s="132" t="s">
        <v>110</v>
      </c>
      <c r="S21" s="58"/>
      <c r="T21" s="61"/>
    </row>
    <row r="22" spans="1:20" ht="15.75">
      <c r="A22" s="63"/>
      <c r="B22" s="265"/>
      <c r="C22" s="263"/>
      <c r="D22" s="263"/>
      <c r="E22" s="48"/>
      <c r="F22" s="263"/>
      <c r="G22" s="263"/>
      <c r="H22" s="139"/>
      <c r="I22" s="140"/>
      <c r="J22" s="141" t="s">
        <v>92</v>
      </c>
      <c r="K22" s="48"/>
      <c r="L22" s="139"/>
      <c r="M22" s="140"/>
      <c r="N22" s="48"/>
      <c r="O22" s="139"/>
      <c r="P22" s="140"/>
      <c r="Q22" s="48"/>
      <c r="R22" s="143"/>
      <c r="S22" s="58"/>
      <c r="T22" s="61"/>
    </row>
    <row r="23" spans="2:20" ht="38.25">
      <c r="B23" s="265" t="s">
        <v>106</v>
      </c>
      <c r="C23" s="263">
        <v>80.72</v>
      </c>
      <c r="D23" s="263">
        <v>81.28</v>
      </c>
      <c r="E23" s="48"/>
      <c r="F23" s="263" t="s">
        <v>111</v>
      </c>
      <c r="G23" s="263" t="s">
        <v>86</v>
      </c>
      <c r="H23" s="136" t="s">
        <v>95</v>
      </c>
      <c r="I23" s="137" t="s">
        <v>88</v>
      </c>
      <c r="J23" s="138" t="s">
        <v>112</v>
      </c>
      <c r="K23" s="48"/>
      <c r="L23" s="136"/>
      <c r="M23" s="137"/>
      <c r="N23" s="48"/>
      <c r="O23" s="136" t="s">
        <v>101</v>
      </c>
      <c r="P23" s="137">
        <v>3</v>
      </c>
      <c r="Q23" s="48"/>
      <c r="R23" s="132" t="s">
        <v>113</v>
      </c>
      <c r="S23" s="58"/>
      <c r="T23" s="61"/>
    </row>
    <row r="24" spans="2:20" ht="15.75">
      <c r="B24" s="265"/>
      <c r="C24" s="263"/>
      <c r="D24" s="263"/>
      <c r="E24" s="48"/>
      <c r="F24" s="263"/>
      <c r="G24" s="263"/>
      <c r="H24" s="139"/>
      <c r="I24" s="140"/>
      <c r="J24" s="141"/>
      <c r="K24" s="48"/>
      <c r="L24" s="139"/>
      <c r="M24" s="140"/>
      <c r="N24" s="48"/>
      <c r="O24" s="139" t="s">
        <v>105</v>
      </c>
      <c r="P24" s="140">
        <v>0.1</v>
      </c>
      <c r="Q24" s="48"/>
      <c r="R24" s="143"/>
      <c r="S24" s="58"/>
      <c r="T24" s="61"/>
    </row>
    <row r="25" spans="2:20" ht="15.75">
      <c r="B25" s="265"/>
      <c r="C25" s="263"/>
      <c r="D25" s="263"/>
      <c r="E25" s="48"/>
      <c r="F25" s="263"/>
      <c r="G25" s="263"/>
      <c r="H25" s="136"/>
      <c r="I25" s="137"/>
      <c r="J25" s="138"/>
      <c r="K25" s="48"/>
      <c r="L25" s="136"/>
      <c r="M25" s="137"/>
      <c r="N25" s="48"/>
      <c r="O25" s="136" t="s">
        <v>104</v>
      </c>
      <c r="P25" s="137">
        <v>0.1</v>
      </c>
      <c r="Q25" s="48"/>
      <c r="R25" s="132"/>
      <c r="S25" s="58"/>
      <c r="T25" s="61"/>
    </row>
    <row r="26" spans="2:20" ht="15.75">
      <c r="B26" s="265"/>
      <c r="C26" s="263"/>
      <c r="D26" s="263"/>
      <c r="E26" s="48"/>
      <c r="F26" s="263"/>
      <c r="G26" s="263"/>
      <c r="H26" s="139"/>
      <c r="I26" s="140"/>
      <c r="J26" s="141"/>
      <c r="K26" s="48"/>
      <c r="L26" s="139"/>
      <c r="M26" s="140"/>
      <c r="N26" s="48"/>
      <c r="O26" s="139"/>
      <c r="P26" s="140"/>
      <c r="Q26" s="48"/>
      <c r="R26" s="143"/>
      <c r="S26" s="58"/>
      <c r="T26" s="61"/>
    </row>
    <row r="27" spans="2:20" ht="140.25">
      <c r="B27" s="142" t="s">
        <v>84</v>
      </c>
      <c r="C27" s="144">
        <v>82.55</v>
      </c>
      <c r="D27" s="144">
        <v>244.96</v>
      </c>
      <c r="E27" s="145"/>
      <c r="F27" s="146" t="s">
        <v>98</v>
      </c>
      <c r="G27" s="146" t="s">
        <v>86</v>
      </c>
      <c r="H27" s="147" t="s">
        <v>87</v>
      </c>
      <c r="I27" s="148" t="s">
        <v>134</v>
      </c>
      <c r="J27" s="146" t="s">
        <v>102</v>
      </c>
      <c r="K27" s="145"/>
      <c r="L27" s="147" t="s">
        <v>135</v>
      </c>
      <c r="M27" s="148">
        <v>1</v>
      </c>
      <c r="N27" s="145"/>
      <c r="O27" s="147" t="s">
        <v>136</v>
      </c>
      <c r="P27" s="148">
        <v>0.01</v>
      </c>
      <c r="Q27" s="145"/>
      <c r="R27" s="149" t="s">
        <v>176</v>
      </c>
      <c r="S27" s="58"/>
      <c r="T27" s="61"/>
    </row>
    <row r="28" spans="2:20" ht="15.75">
      <c r="B28" s="150"/>
      <c r="C28" s="144"/>
      <c r="D28" s="144"/>
      <c r="E28" s="145"/>
      <c r="F28" s="146"/>
      <c r="G28" s="146"/>
      <c r="H28" s="147"/>
      <c r="I28" s="148"/>
      <c r="J28" s="146" t="s">
        <v>92</v>
      </c>
      <c r="K28" s="145"/>
      <c r="L28" s="147"/>
      <c r="M28" s="148"/>
      <c r="N28" s="145"/>
      <c r="O28" s="147" t="s">
        <v>101</v>
      </c>
      <c r="P28" s="148">
        <v>0.1</v>
      </c>
      <c r="Q28" s="145"/>
      <c r="R28" s="149"/>
      <c r="S28" s="58"/>
      <c r="T28" s="61"/>
    </row>
    <row r="29" spans="2:20" ht="15.75">
      <c r="B29" s="150"/>
      <c r="C29" s="144"/>
      <c r="D29" s="144"/>
      <c r="E29" s="145"/>
      <c r="F29" s="146"/>
      <c r="G29" s="146"/>
      <c r="H29" s="147"/>
      <c r="I29" s="148"/>
      <c r="J29" s="146"/>
      <c r="K29" s="145"/>
      <c r="L29" s="147"/>
      <c r="M29" s="148"/>
      <c r="N29" s="145"/>
      <c r="O29" s="147" t="s">
        <v>104</v>
      </c>
      <c r="P29" s="148">
        <v>0.01</v>
      </c>
      <c r="Q29" s="145"/>
      <c r="R29" s="149"/>
      <c r="S29" s="58"/>
      <c r="T29" s="61"/>
    </row>
    <row r="30" spans="2:20" ht="15.75">
      <c r="B30" s="150"/>
      <c r="C30" s="144"/>
      <c r="D30" s="144"/>
      <c r="E30" s="145"/>
      <c r="F30" s="146"/>
      <c r="G30" s="146"/>
      <c r="H30" s="147"/>
      <c r="I30" s="148"/>
      <c r="J30" s="146"/>
      <c r="K30" s="145"/>
      <c r="L30" s="147"/>
      <c r="M30" s="148"/>
      <c r="N30" s="145"/>
      <c r="O30" s="147" t="s">
        <v>105</v>
      </c>
      <c r="P30" s="148">
        <v>0.01</v>
      </c>
      <c r="Q30" s="145"/>
      <c r="R30" s="149"/>
      <c r="S30" s="58"/>
      <c r="T30" s="61"/>
    </row>
    <row r="31" spans="2:20" ht="15.75">
      <c r="B31" s="150"/>
      <c r="C31" s="144"/>
      <c r="D31" s="144"/>
      <c r="E31" s="145"/>
      <c r="F31" s="146"/>
      <c r="G31" s="146"/>
      <c r="H31" s="147"/>
      <c r="I31" s="148"/>
      <c r="J31" s="146"/>
      <c r="K31" s="145"/>
      <c r="L31" s="147"/>
      <c r="M31" s="148"/>
      <c r="N31" s="145"/>
      <c r="O31" s="147"/>
      <c r="P31" s="148"/>
      <c r="Q31" s="145"/>
      <c r="R31" s="149"/>
      <c r="S31" s="58"/>
      <c r="T31" s="61"/>
    </row>
    <row r="32" spans="2:20" ht="51">
      <c r="B32" s="142" t="s">
        <v>106</v>
      </c>
      <c r="C32" s="144">
        <v>129.33</v>
      </c>
      <c r="D32" s="144">
        <v>298.7</v>
      </c>
      <c r="E32" s="145"/>
      <c r="F32" s="146"/>
      <c r="G32" s="146" t="s">
        <v>86</v>
      </c>
      <c r="H32" s="147" t="s">
        <v>87</v>
      </c>
      <c r="I32" s="148" t="s">
        <v>134</v>
      </c>
      <c r="J32" s="146" t="s">
        <v>102</v>
      </c>
      <c r="K32" s="145"/>
      <c r="L32" s="147" t="s">
        <v>135</v>
      </c>
      <c r="M32" s="148">
        <v>1</v>
      </c>
      <c r="N32" s="145"/>
      <c r="O32" s="147" t="s">
        <v>136</v>
      </c>
      <c r="P32" s="148">
        <v>0.1</v>
      </c>
      <c r="Q32" s="145"/>
      <c r="R32" s="149" t="s">
        <v>137</v>
      </c>
      <c r="S32" s="58"/>
      <c r="T32" s="61"/>
    </row>
    <row r="33" spans="2:20" ht="15.75">
      <c r="B33" s="142"/>
      <c r="C33" s="144"/>
      <c r="D33" s="144"/>
      <c r="E33" s="145"/>
      <c r="F33" s="146"/>
      <c r="G33" s="146"/>
      <c r="H33" s="147"/>
      <c r="I33" s="148"/>
      <c r="J33" s="146"/>
      <c r="K33" s="145"/>
      <c r="L33" s="147"/>
      <c r="M33" s="148"/>
      <c r="N33" s="145"/>
      <c r="O33" s="147" t="s">
        <v>101</v>
      </c>
      <c r="P33" s="148">
        <v>0.1</v>
      </c>
      <c r="Q33" s="145"/>
      <c r="R33" s="149"/>
      <c r="S33" s="58"/>
      <c r="T33" s="61"/>
    </row>
    <row r="34" spans="2:20" ht="15.75">
      <c r="B34" s="142"/>
      <c r="C34" s="144"/>
      <c r="D34" s="144"/>
      <c r="E34" s="145"/>
      <c r="F34" s="146"/>
      <c r="G34" s="146"/>
      <c r="H34" s="147"/>
      <c r="I34" s="148"/>
      <c r="J34" s="146"/>
      <c r="K34" s="145"/>
      <c r="L34" s="147"/>
      <c r="M34" s="148"/>
      <c r="N34" s="145"/>
      <c r="O34" s="147" t="s">
        <v>104</v>
      </c>
      <c r="P34" s="148">
        <v>0.01</v>
      </c>
      <c r="Q34" s="145"/>
      <c r="R34" s="149"/>
      <c r="S34" s="58"/>
      <c r="T34" s="61"/>
    </row>
    <row r="35" spans="2:20" ht="15.75">
      <c r="B35" s="142"/>
      <c r="C35" s="144"/>
      <c r="D35" s="144"/>
      <c r="E35" s="145"/>
      <c r="F35" s="146"/>
      <c r="G35" s="146"/>
      <c r="H35" s="147"/>
      <c r="I35" s="148"/>
      <c r="J35" s="146"/>
      <c r="K35" s="145"/>
      <c r="L35" s="147"/>
      <c r="M35" s="148"/>
      <c r="N35" s="145"/>
      <c r="O35" s="147" t="s">
        <v>105</v>
      </c>
      <c r="P35" s="148">
        <v>0.1</v>
      </c>
      <c r="Q35" s="145"/>
      <c r="R35" s="149"/>
      <c r="S35" s="58"/>
      <c r="T35" s="61"/>
    </row>
    <row r="36" spans="2:20" ht="25.5">
      <c r="B36" s="142" t="s">
        <v>106</v>
      </c>
      <c r="C36" s="144">
        <v>147.5</v>
      </c>
      <c r="D36" s="144">
        <v>147.77</v>
      </c>
      <c r="E36" s="145"/>
      <c r="F36" s="146"/>
      <c r="G36" s="146"/>
      <c r="H36" s="147"/>
      <c r="I36" s="148"/>
      <c r="J36" s="146"/>
      <c r="K36" s="145"/>
      <c r="L36" s="147" t="s">
        <v>138</v>
      </c>
      <c r="M36" s="148"/>
      <c r="N36" s="145"/>
      <c r="O36" s="147" t="s">
        <v>136</v>
      </c>
      <c r="P36" s="148">
        <v>0.01</v>
      </c>
      <c r="Q36" s="145"/>
      <c r="R36" s="149" t="s">
        <v>139</v>
      </c>
      <c r="S36" s="58"/>
      <c r="T36" s="61"/>
    </row>
    <row r="37" spans="2:20" ht="51">
      <c r="B37" s="142" t="s">
        <v>106</v>
      </c>
      <c r="C37" s="144">
        <v>164.3</v>
      </c>
      <c r="D37" s="144">
        <v>164.49</v>
      </c>
      <c r="E37" s="145"/>
      <c r="F37" s="146"/>
      <c r="G37" s="146"/>
      <c r="H37" s="147"/>
      <c r="I37" s="148"/>
      <c r="J37" s="146"/>
      <c r="K37" s="145"/>
      <c r="L37" s="147"/>
      <c r="M37" s="148"/>
      <c r="N37" s="145"/>
      <c r="O37" s="147" t="s">
        <v>136</v>
      </c>
      <c r="P37" s="148">
        <v>3</v>
      </c>
      <c r="Q37" s="145"/>
      <c r="R37" s="149" t="s">
        <v>169</v>
      </c>
      <c r="S37" s="58"/>
      <c r="T37" s="61"/>
    </row>
    <row r="38" spans="2:20" ht="15.75">
      <c r="B38" s="142"/>
      <c r="C38" s="144"/>
      <c r="D38" s="144"/>
      <c r="E38" s="145"/>
      <c r="F38" s="146"/>
      <c r="G38" s="146"/>
      <c r="H38" s="147"/>
      <c r="I38" s="148"/>
      <c r="J38" s="146"/>
      <c r="K38" s="145"/>
      <c r="L38" s="147"/>
      <c r="M38" s="148"/>
      <c r="N38" s="145"/>
      <c r="O38" s="147" t="s">
        <v>104</v>
      </c>
      <c r="P38" s="148">
        <v>1</v>
      </c>
      <c r="Q38" s="145"/>
      <c r="R38" s="149"/>
      <c r="S38" s="58"/>
      <c r="T38" s="61"/>
    </row>
    <row r="39" spans="2:20" ht="25.5">
      <c r="B39" s="142" t="s">
        <v>106</v>
      </c>
      <c r="C39" s="144">
        <v>186.97</v>
      </c>
      <c r="D39" s="144">
        <v>187.27</v>
      </c>
      <c r="E39" s="145"/>
      <c r="F39" s="146"/>
      <c r="G39" s="146"/>
      <c r="H39" s="147" t="s">
        <v>95</v>
      </c>
      <c r="I39" s="148" t="s">
        <v>88</v>
      </c>
      <c r="J39" s="146" t="s">
        <v>150</v>
      </c>
      <c r="K39" s="145"/>
      <c r="L39" s="147" t="s">
        <v>135</v>
      </c>
      <c r="M39" s="148">
        <v>1</v>
      </c>
      <c r="N39" s="145"/>
      <c r="O39" s="147" t="s">
        <v>136</v>
      </c>
      <c r="P39" s="148">
        <v>3</v>
      </c>
      <c r="Q39" s="145"/>
      <c r="R39" s="149" t="s">
        <v>151</v>
      </c>
      <c r="S39" s="58"/>
      <c r="T39" s="61"/>
    </row>
    <row r="40" spans="2:20" ht="25.5">
      <c r="B40" s="142" t="s">
        <v>106</v>
      </c>
      <c r="C40" s="144">
        <v>193.15</v>
      </c>
      <c r="D40" s="144">
        <v>194.66</v>
      </c>
      <c r="E40" s="145"/>
      <c r="F40" s="146"/>
      <c r="G40" s="146"/>
      <c r="H40" s="147" t="s">
        <v>95</v>
      </c>
      <c r="I40" s="148" t="s">
        <v>88</v>
      </c>
      <c r="J40" s="146" t="s">
        <v>102</v>
      </c>
      <c r="K40" s="145"/>
      <c r="L40" s="147"/>
      <c r="M40" s="148"/>
      <c r="N40" s="145"/>
      <c r="O40" s="147" t="s">
        <v>136</v>
      </c>
      <c r="P40" s="148">
        <v>0.01</v>
      </c>
      <c r="Q40" s="145"/>
      <c r="R40" s="149" t="s">
        <v>152</v>
      </c>
      <c r="S40" s="58"/>
      <c r="T40" s="61"/>
    </row>
    <row r="41" spans="2:20" ht="15.75">
      <c r="B41" s="142"/>
      <c r="C41" s="144"/>
      <c r="D41" s="144"/>
      <c r="E41" s="145"/>
      <c r="F41" s="146"/>
      <c r="G41" s="146"/>
      <c r="H41" s="147"/>
      <c r="I41" s="148"/>
      <c r="J41" s="146"/>
      <c r="K41" s="145"/>
      <c r="L41" s="147"/>
      <c r="M41" s="148"/>
      <c r="N41" s="145"/>
      <c r="O41" s="147" t="s">
        <v>104</v>
      </c>
      <c r="P41" s="148">
        <v>1</v>
      </c>
      <c r="Q41" s="145"/>
      <c r="R41" s="149"/>
      <c r="S41" s="58"/>
      <c r="T41" s="61"/>
    </row>
    <row r="42" spans="2:20" ht="38.25">
      <c r="B42" s="142" t="s">
        <v>106</v>
      </c>
      <c r="C42" s="144">
        <v>223.91</v>
      </c>
      <c r="D42" s="144">
        <v>226.65</v>
      </c>
      <c r="E42" s="145"/>
      <c r="F42" s="146"/>
      <c r="G42" s="146"/>
      <c r="H42" s="147" t="s">
        <v>95</v>
      </c>
      <c r="I42" s="148" t="s">
        <v>88</v>
      </c>
      <c r="J42" s="146"/>
      <c r="K42" s="145"/>
      <c r="L42" s="147"/>
      <c r="M42" s="148"/>
      <c r="N42" s="145"/>
      <c r="O42" s="147" t="s">
        <v>136</v>
      </c>
      <c r="P42" s="148">
        <v>0.1</v>
      </c>
      <c r="Q42" s="145"/>
      <c r="R42" s="149" t="s">
        <v>308</v>
      </c>
      <c r="S42" s="58"/>
      <c r="T42" s="61"/>
    </row>
    <row r="43" spans="2:20" ht="63.75">
      <c r="B43" s="142" t="s">
        <v>106</v>
      </c>
      <c r="C43" s="144">
        <v>235.21</v>
      </c>
      <c r="D43" s="144">
        <v>237.26</v>
      </c>
      <c r="E43" s="145"/>
      <c r="F43" s="146"/>
      <c r="G43" s="146"/>
      <c r="H43" s="147" t="s">
        <v>95</v>
      </c>
      <c r="I43" s="148" t="s">
        <v>88</v>
      </c>
      <c r="J43" s="146"/>
      <c r="K43" s="145"/>
      <c r="L43" s="147" t="s">
        <v>138</v>
      </c>
      <c r="M43" s="148"/>
      <c r="N43" s="145"/>
      <c r="O43" s="147" t="s">
        <v>136</v>
      </c>
      <c r="P43" s="148">
        <v>0.01</v>
      </c>
      <c r="Q43" s="145"/>
      <c r="R43" s="149" t="s">
        <v>153</v>
      </c>
      <c r="S43" s="58"/>
      <c r="T43" s="61"/>
    </row>
    <row r="44" spans="2:20" ht="25.5">
      <c r="B44" s="142" t="s">
        <v>106</v>
      </c>
      <c r="C44" s="144">
        <v>240.53</v>
      </c>
      <c r="D44" s="144">
        <v>241.91</v>
      </c>
      <c r="E44" s="145"/>
      <c r="F44" s="146"/>
      <c r="G44" s="146"/>
      <c r="H44" s="147" t="s">
        <v>87</v>
      </c>
      <c r="I44" s="148" t="s">
        <v>88</v>
      </c>
      <c r="J44" s="146" t="s">
        <v>102</v>
      </c>
      <c r="K44" s="145"/>
      <c r="L44" s="147"/>
      <c r="M44" s="148"/>
      <c r="N44" s="145"/>
      <c r="O44" s="147"/>
      <c r="P44" s="148"/>
      <c r="Q44" s="145"/>
      <c r="R44" s="149" t="s">
        <v>170</v>
      </c>
      <c r="S44" s="58"/>
      <c r="T44" s="61"/>
    </row>
    <row r="45" spans="2:20" ht="15.75">
      <c r="B45" s="142"/>
      <c r="C45" s="144"/>
      <c r="D45" s="144"/>
      <c r="E45" s="145"/>
      <c r="F45" s="146"/>
      <c r="G45" s="146"/>
      <c r="H45" s="147" t="s">
        <v>95</v>
      </c>
      <c r="I45" s="148" t="s">
        <v>88</v>
      </c>
      <c r="J45" s="146"/>
      <c r="K45" s="145"/>
      <c r="L45" s="147"/>
      <c r="M45" s="148"/>
      <c r="N45" s="145"/>
      <c r="O45" s="147"/>
      <c r="P45" s="148"/>
      <c r="Q45" s="145"/>
      <c r="R45" s="149"/>
      <c r="S45" s="58"/>
      <c r="T45" s="61"/>
    </row>
    <row r="46" spans="2:20" ht="63.75">
      <c r="B46" s="142" t="s">
        <v>106</v>
      </c>
      <c r="C46" s="144">
        <v>244.96</v>
      </c>
      <c r="D46" s="144">
        <v>298.7</v>
      </c>
      <c r="E46" s="145"/>
      <c r="F46" s="146"/>
      <c r="G46" s="146"/>
      <c r="H46" s="147" t="s">
        <v>87</v>
      </c>
      <c r="I46" s="148" t="s">
        <v>88</v>
      </c>
      <c r="J46" s="146"/>
      <c r="K46" s="145"/>
      <c r="L46" s="147"/>
      <c r="M46" s="148"/>
      <c r="N46" s="145"/>
      <c r="O46" s="147" t="s">
        <v>136</v>
      </c>
      <c r="P46" s="148">
        <v>0.1</v>
      </c>
      <c r="Q46" s="145"/>
      <c r="R46" s="149" t="s">
        <v>171</v>
      </c>
      <c r="S46" s="58"/>
      <c r="T46" s="61"/>
    </row>
    <row r="47" spans="2:20" ht="15.75">
      <c r="B47" s="142"/>
      <c r="C47" s="144"/>
      <c r="D47" s="144" t="s">
        <v>177</v>
      </c>
      <c r="E47" s="145"/>
      <c r="F47" s="146"/>
      <c r="G47" s="146"/>
      <c r="H47" s="147"/>
      <c r="I47" s="148"/>
      <c r="J47" s="146"/>
      <c r="K47" s="145"/>
      <c r="L47" s="147"/>
      <c r="M47" s="148"/>
      <c r="N47" s="145"/>
      <c r="O47" s="147"/>
      <c r="P47" s="148"/>
      <c r="Q47" s="145"/>
      <c r="R47" s="149"/>
      <c r="S47" s="58"/>
      <c r="T47" s="61"/>
    </row>
  </sheetData>
  <sheetProtection/>
  <mergeCells count="61">
    <mergeCell ref="B25:B26"/>
    <mergeCell ref="C25:C26"/>
    <mergeCell ref="C21:C22"/>
    <mergeCell ref="F21:F22"/>
    <mergeCell ref="D25:D26"/>
    <mergeCell ref="D19:D20"/>
    <mergeCell ref="B21:B22"/>
    <mergeCell ref="B23:B24"/>
    <mergeCell ref="C23:C24"/>
    <mergeCell ref="D23:D24"/>
    <mergeCell ref="F23:F24"/>
    <mergeCell ref="D9:D10"/>
    <mergeCell ref="F25:F26"/>
    <mergeCell ref="G13:G14"/>
    <mergeCell ref="C17:C18"/>
    <mergeCell ref="D17:D18"/>
    <mergeCell ref="G21:G22"/>
    <mergeCell ref="G17:G18"/>
    <mergeCell ref="G25:G26"/>
    <mergeCell ref="G23:G24"/>
    <mergeCell ref="F17:F18"/>
    <mergeCell ref="D7:D8"/>
    <mergeCell ref="B11:B12"/>
    <mergeCell ref="B19:B20"/>
    <mergeCell ref="C5:C6"/>
    <mergeCell ref="G15:G16"/>
    <mergeCell ref="B15:B16"/>
    <mergeCell ref="C15:C16"/>
    <mergeCell ref="D15:D16"/>
    <mergeCell ref="F15:F16"/>
    <mergeCell ref="B17:B18"/>
    <mergeCell ref="T2:T3"/>
    <mergeCell ref="R2:R3"/>
    <mergeCell ref="B2:D2"/>
    <mergeCell ref="F2:J2"/>
    <mergeCell ref="O2:P2"/>
    <mergeCell ref="C19:C20"/>
    <mergeCell ref="F19:F20"/>
    <mergeCell ref="L2:M2"/>
    <mergeCell ref="B7:B8"/>
    <mergeCell ref="C7:C8"/>
    <mergeCell ref="F11:F12"/>
    <mergeCell ref="D21:D22"/>
    <mergeCell ref="C9:C10"/>
    <mergeCell ref="D11:D12"/>
    <mergeCell ref="G19:G20"/>
    <mergeCell ref="B13:B14"/>
    <mergeCell ref="G9:G10"/>
    <mergeCell ref="C13:C14"/>
    <mergeCell ref="D13:D14"/>
    <mergeCell ref="F13:F14"/>
    <mergeCell ref="G11:G12"/>
    <mergeCell ref="F5:F6"/>
    <mergeCell ref="F7:F8"/>
    <mergeCell ref="G7:G8"/>
    <mergeCell ref="G5:G6"/>
    <mergeCell ref="B9:B10"/>
    <mergeCell ref="F9:F10"/>
    <mergeCell ref="B5:B6"/>
    <mergeCell ref="C11:C12"/>
    <mergeCell ref="D5:D6"/>
  </mergeCells>
  <printOptions/>
  <pageMargins left="0" right="0" top="0.7874015748031497" bottom="0.3937007874015748" header="0.5118110236220472" footer="0"/>
  <pageSetup fitToHeight="8" fitToWidth="1" horizontalDpi="300" verticalDpi="300" orientation="landscape" scale="77" r:id="rId1"/>
  <headerFooter alignWithMargins="0">
    <oddFooter>&amp;L&amp;"Arial,Bold"&amp;12C 11-02&amp;C&amp;"Arial,Bold"&amp;14GEOLOGY LOG</oddFooter>
  </headerFooter>
</worksheet>
</file>

<file path=xl/worksheets/sheet8.xml><?xml version="1.0" encoding="utf-8"?>
<worksheet xmlns="http://schemas.openxmlformats.org/spreadsheetml/2006/main" xmlns:r="http://schemas.openxmlformats.org/officeDocument/2006/relationships">
  <dimension ref="A1:Q96"/>
  <sheetViews>
    <sheetView view="pageBreakPreview" zoomScale="70" zoomScaleSheetLayoutView="70" workbookViewId="0" topLeftCell="A43">
      <selection activeCell="O78" sqref="O78"/>
    </sheetView>
  </sheetViews>
  <sheetFormatPr defaultColWidth="9.140625" defaultRowHeight="12.75"/>
  <cols>
    <col min="1" max="1" width="4.57421875" style="0" customWidth="1"/>
    <col min="2" max="2" width="9.28125" style="0" customWidth="1"/>
    <col min="3" max="3" width="0.71875" style="13" customWidth="1"/>
    <col min="4" max="4" width="11.28125" style="2" customWidth="1"/>
    <col min="5" max="5" width="11.140625" style="2" customWidth="1"/>
    <col min="6" max="6" width="0.71875" style="13" customWidth="1"/>
    <col min="7" max="7" width="9.28125" style="0" customWidth="1"/>
    <col min="8" max="8" width="9.00390625" style="0" customWidth="1"/>
    <col min="9" max="9" width="0.71875" style="13" customWidth="1"/>
    <col min="10" max="10" width="9.28125" style="2" customWidth="1"/>
    <col min="11" max="11" width="0.71875" style="13" customWidth="1"/>
    <col min="12" max="12" width="9.28125" style="0" customWidth="1"/>
    <col min="13" max="13" width="6.00390625" style="0" customWidth="1"/>
    <col min="14" max="14" width="0.71875" style="13" customWidth="1"/>
    <col min="15" max="15" width="95.8515625" style="0" customWidth="1"/>
    <col min="16" max="16" width="0.71875" style="13" customWidth="1"/>
    <col min="17" max="17" width="2.8515625" style="0" customWidth="1"/>
  </cols>
  <sheetData>
    <row r="1" spans="1:17" ht="15.75">
      <c r="A1" s="261" t="s">
        <v>339</v>
      </c>
      <c r="B1" s="261"/>
      <c r="C1" s="261"/>
      <c r="D1" s="261"/>
      <c r="E1" s="261"/>
      <c r="F1" s="261"/>
      <c r="G1" s="261"/>
      <c r="H1" s="261"/>
      <c r="I1" s="261"/>
      <c r="J1" s="261"/>
      <c r="K1" s="261"/>
      <c r="L1" s="261"/>
      <c r="M1" s="261"/>
      <c r="N1" s="261"/>
      <c r="O1" s="261"/>
      <c r="P1" s="261"/>
      <c r="Q1" s="261"/>
    </row>
    <row r="2" ht="3.75" customHeight="1">
      <c r="D2" s="3"/>
    </row>
    <row r="3" spans="1:17" ht="12" customHeight="1">
      <c r="A3" s="290" t="s">
        <v>42</v>
      </c>
      <c r="B3" s="278" t="s">
        <v>41</v>
      </c>
      <c r="C3" s="40"/>
      <c r="D3" s="280" t="s">
        <v>9</v>
      </c>
      <c r="E3" s="280" t="s">
        <v>10</v>
      </c>
      <c r="F3" s="40"/>
      <c r="G3" s="282" t="s">
        <v>34</v>
      </c>
      <c r="H3" s="282" t="s">
        <v>35</v>
      </c>
      <c r="I3" s="40"/>
      <c r="J3" s="284" t="s">
        <v>39</v>
      </c>
      <c r="K3" s="40"/>
      <c r="L3" s="211" t="s">
        <v>2</v>
      </c>
      <c r="M3" s="213"/>
      <c r="N3" s="40"/>
      <c r="O3" s="286" t="s">
        <v>37</v>
      </c>
      <c r="Q3" s="288" t="s">
        <v>27</v>
      </c>
    </row>
    <row r="4" spans="1:17" ht="53.25" customHeight="1">
      <c r="A4" s="291"/>
      <c r="B4" s="279"/>
      <c r="C4" s="22"/>
      <c r="D4" s="281"/>
      <c r="E4" s="281"/>
      <c r="F4" s="22"/>
      <c r="G4" s="283"/>
      <c r="H4" s="283"/>
      <c r="I4" s="22"/>
      <c r="J4" s="285"/>
      <c r="K4" s="22"/>
      <c r="L4" s="46" t="s">
        <v>4</v>
      </c>
      <c r="M4" s="47" t="s">
        <v>38</v>
      </c>
      <c r="N4" s="22"/>
      <c r="O4" s="287"/>
      <c r="P4" s="16"/>
      <c r="Q4" s="289"/>
    </row>
    <row r="5" ht="3.75" customHeight="1">
      <c r="A5" s="291"/>
    </row>
    <row r="6" spans="1:17" ht="19.5" customHeight="1">
      <c r="A6" s="291"/>
      <c r="B6" s="265" t="s">
        <v>114</v>
      </c>
      <c r="C6" s="37"/>
      <c r="D6" s="264">
        <v>0.78</v>
      </c>
      <c r="E6" s="264">
        <v>7.62</v>
      </c>
      <c r="F6" s="37"/>
      <c r="G6" s="264">
        <v>45</v>
      </c>
      <c r="H6" s="264"/>
      <c r="I6" s="37"/>
      <c r="J6" s="264"/>
      <c r="K6" s="37"/>
      <c r="L6" s="33"/>
      <c r="M6" s="34"/>
      <c r="N6" s="54"/>
      <c r="P6" s="37"/>
      <c r="Q6" s="57"/>
    </row>
    <row r="7" spans="1:17" ht="19.5" customHeight="1">
      <c r="A7" s="291"/>
      <c r="B7" s="266"/>
      <c r="C7" s="37"/>
      <c r="D7" s="264"/>
      <c r="E7" s="264"/>
      <c r="F7" s="37"/>
      <c r="G7" s="264"/>
      <c r="H7" s="264"/>
      <c r="I7" s="37"/>
      <c r="J7" s="264"/>
      <c r="K7" s="37"/>
      <c r="L7" s="133"/>
      <c r="M7" s="134"/>
      <c r="N7" s="54"/>
      <c r="O7" s="138" t="s">
        <v>115</v>
      </c>
      <c r="P7" s="37"/>
      <c r="Q7" s="57"/>
    </row>
    <row r="8" spans="1:17" ht="19.5" customHeight="1">
      <c r="A8" s="291"/>
      <c r="B8" s="265" t="s">
        <v>116</v>
      </c>
      <c r="C8" s="37"/>
      <c r="D8" s="264">
        <v>7.62</v>
      </c>
      <c r="E8" s="264">
        <v>10.77</v>
      </c>
      <c r="F8" s="37"/>
      <c r="G8" s="264">
        <v>65</v>
      </c>
      <c r="H8" s="264"/>
      <c r="I8" s="37"/>
      <c r="J8" s="264"/>
      <c r="K8" s="37"/>
      <c r="L8" s="33"/>
      <c r="M8" s="34"/>
      <c r="N8" s="54"/>
      <c r="P8" s="37"/>
      <c r="Q8" s="57"/>
    </row>
    <row r="9" spans="1:17" ht="19.5" customHeight="1">
      <c r="A9" s="291"/>
      <c r="B9" s="266"/>
      <c r="C9" s="37"/>
      <c r="D9" s="264"/>
      <c r="E9" s="264"/>
      <c r="F9" s="37"/>
      <c r="G9" s="264"/>
      <c r="H9" s="264"/>
      <c r="I9" s="37"/>
      <c r="J9" s="264"/>
      <c r="K9" s="37"/>
      <c r="L9" s="133"/>
      <c r="M9" s="134"/>
      <c r="N9" s="54"/>
      <c r="O9" s="138" t="s">
        <v>117</v>
      </c>
      <c r="P9" s="37"/>
      <c r="Q9" s="57"/>
    </row>
    <row r="10" spans="1:17" ht="19.5" customHeight="1">
      <c r="A10" s="291"/>
      <c r="B10" s="265" t="s">
        <v>116</v>
      </c>
      <c r="C10" s="37"/>
      <c r="D10" s="264">
        <v>12.19</v>
      </c>
      <c r="E10" s="264">
        <v>13</v>
      </c>
      <c r="F10" s="37"/>
      <c r="G10" s="264">
        <v>25</v>
      </c>
      <c r="H10" s="264"/>
      <c r="I10" s="37"/>
      <c r="J10" s="264"/>
      <c r="K10" s="37"/>
      <c r="L10" s="33"/>
      <c r="M10" s="34"/>
      <c r="N10" s="54"/>
      <c r="P10" s="37"/>
      <c r="Q10" s="57"/>
    </row>
    <row r="11" spans="1:17" ht="19.5" customHeight="1">
      <c r="A11" s="291"/>
      <c r="B11" s="266"/>
      <c r="C11" s="37"/>
      <c r="D11" s="264"/>
      <c r="E11" s="264"/>
      <c r="F11" s="37"/>
      <c r="G11" s="264"/>
      <c r="H11" s="264"/>
      <c r="I11" s="37"/>
      <c r="J11" s="264"/>
      <c r="K11" s="37"/>
      <c r="L11" s="133"/>
      <c r="M11" s="134"/>
      <c r="N11" s="54"/>
      <c r="O11" s="138" t="s">
        <v>118</v>
      </c>
      <c r="P11" s="37"/>
      <c r="Q11" s="57"/>
    </row>
    <row r="12" spans="1:17" ht="19.5" customHeight="1">
      <c r="A12" s="291"/>
      <c r="B12" s="265" t="s">
        <v>89</v>
      </c>
      <c r="C12" s="37"/>
      <c r="D12" s="264">
        <v>14</v>
      </c>
      <c r="E12" s="264">
        <v>14.3</v>
      </c>
      <c r="F12" s="37"/>
      <c r="G12" s="264">
        <v>60</v>
      </c>
      <c r="H12" s="264"/>
      <c r="I12" s="37"/>
      <c r="J12" s="264"/>
      <c r="K12" s="37"/>
      <c r="L12" s="33"/>
      <c r="M12" s="34"/>
      <c r="N12" s="54"/>
      <c r="P12" s="37"/>
      <c r="Q12" s="57"/>
    </row>
    <row r="13" spans="1:17" ht="19.5" customHeight="1">
      <c r="A13" s="291"/>
      <c r="B13" s="266"/>
      <c r="C13" s="37"/>
      <c r="D13" s="264"/>
      <c r="E13" s="264"/>
      <c r="F13" s="37"/>
      <c r="G13" s="264"/>
      <c r="H13" s="264"/>
      <c r="I13" s="37"/>
      <c r="J13" s="264"/>
      <c r="K13" s="37"/>
      <c r="L13" s="133"/>
      <c r="M13" s="134"/>
      <c r="N13" s="54"/>
      <c r="O13" s="138" t="s">
        <v>119</v>
      </c>
      <c r="P13" s="37"/>
      <c r="Q13" s="57"/>
    </row>
    <row r="14" spans="1:17" ht="19.5" customHeight="1">
      <c r="A14" s="291"/>
      <c r="B14" s="265" t="s">
        <v>89</v>
      </c>
      <c r="C14" s="37"/>
      <c r="D14" s="264">
        <v>24.3</v>
      </c>
      <c r="E14" s="264">
        <v>24.38</v>
      </c>
      <c r="F14" s="37"/>
      <c r="G14" s="264">
        <v>80</v>
      </c>
      <c r="H14" s="264"/>
      <c r="I14" s="37"/>
      <c r="J14" s="264"/>
      <c r="K14" s="37"/>
      <c r="L14" s="33"/>
      <c r="M14" s="34"/>
      <c r="N14" s="54"/>
      <c r="P14" s="37"/>
      <c r="Q14" s="57"/>
    </row>
    <row r="15" spans="1:17" ht="19.5" customHeight="1">
      <c r="A15" s="291"/>
      <c r="B15" s="266"/>
      <c r="C15" s="37"/>
      <c r="D15" s="264"/>
      <c r="E15" s="264"/>
      <c r="F15" s="37"/>
      <c r="G15" s="264"/>
      <c r="H15" s="264"/>
      <c r="I15" s="37"/>
      <c r="J15" s="264"/>
      <c r="K15" s="37"/>
      <c r="L15" s="133"/>
      <c r="M15" s="134"/>
      <c r="N15" s="54"/>
      <c r="O15" s="138" t="s">
        <v>120</v>
      </c>
      <c r="P15" s="37"/>
      <c r="Q15" s="57"/>
    </row>
    <row r="16" spans="1:17" ht="19.5" customHeight="1">
      <c r="A16" s="291"/>
      <c r="B16" s="265" t="s">
        <v>116</v>
      </c>
      <c r="C16" s="37"/>
      <c r="D16" s="264">
        <v>24.27</v>
      </c>
      <c r="E16" s="264"/>
      <c r="F16" s="37"/>
      <c r="G16" s="264">
        <v>15</v>
      </c>
      <c r="H16" s="264"/>
      <c r="I16" s="37"/>
      <c r="J16" s="264"/>
      <c r="K16" s="37"/>
      <c r="L16" s="33"/>
      <c r="M16" s="34"/>
      <c r="N16" s="54"/>
      <c r="P16" s="37"/>
      <c r="Q16" s="57"/>
    </row>
    <row r="17" spans="1:17" ht="19.5" customHeight="1">
      <c r="A17" s="291"/>
      <c r="B17" s="266"/>
      <c r="C17" s="37"/>
      <c r="D17" s="264"/>
      <c r="E17" s="264"/>
      <c r="F17" s="37"/>
      <c r="G17" s="264"/>
      <c r="H17" s="264"/>
      <c r="I17" s="37"/>
      <c r="J17" s="264"/>
      <c r="K17" s="37"/>
      <c r="L17" s="133"/>
      <c r="M17" s="134"/>
      <c r="N17" s="54"/>
      <c r="O17" s="138" t="s">
        <v>121</v>
      </c>
      <c r="P17" s="37"/>
      <c r="Q17" s="57"/>
    </row>
    <row r="18" spans="1:17" ht="19.5" customHeight="1">
      <c r="A18" s="291"/>
      <c r="B18" s="265" t="s">
        <v>89</v>
      </c>
      <c r="C18" s="37"/>
      <c r="D18" s="264">
        <v>34.05</v>
      </c>
      <c r="E18" s="264">
        <v>34.85</v>
      </c>
      <c r="F18" s="37"/>
      <c r="G18" s="263" t="s">
        <v>122</v>
      </c>
      <c r="H18" s="264"/>
      <c r="I18" s="37"/>
      <c r="J18" s="264"/>
      <c r="K18" s="37"/>
      <c r="L18" s="33"/>
      <c r="M18" s="34"/>
      <c r="N18" s="54"/>
      <c r="P18" s="37"/>
      <c r="Q18" s="57"/>
    </row>
    <row r="19" spans="1:17" ht="19.5" customHeight="1">
      <c r="A19" s="291"/>
      <c r="B19" s="266"/>
      <c r="C19" s="37"/>
      <c r="D19" s="264"/>
      <c r="E19" s="264"/>
      <c r="F19" s="37"/>
      <c r="G19" s="264"/>
      <c r="H19" s="264"/>
      <c r="I19" s="37"/>
      <c r="J19" s="264"/>
      <c r="K19" s="37"/>
      <c r="L19" s="133"/>
      <c r="M19" s="134"/>
      <c r="N19" s="54"/>
      <c r="O19" s="138" t="s">
        <v>123</v>
      </c>
      <c r="P19" s="37"/>
      <c r="Q19" s="57"/>
    </row>
    <row r="20" spans="1:17" ht="19.5" customHeight="1">
      <c r="A20" s="291"/>
      <c r="B20" s="265" t="s">
        <v>116</v>
      </c>
      <c r="C20" s="37"/>
      <c r="D20" s="264">
        <v>39.97</v>
      </c>
      <c r="E20" s="264"/>
      <c r="F20" s="37"/>
      <c r="G20" s="264"/>
      <c r="H20" s="264"/>
      <c r="I20" s="37"/>
      <c r="J20" s="264"/>
      <c r="K20" s="37"/>
      <c r="L20" s="33"/>
      <c r="M20" s="34"/>
      <c r="N20" s="54"/>
      <c r="P20" s="37"/>
      <c r="Q20" s="57"/>
    </row>
    <row r="21" spans="1:17" ht="19.5" customHeight="1">
      <c r="A21" s="291"/>
      <c r="B21" s="266"/>
      <c r="C21" s="37"/>
      <c r="D21" s="264"/>
      <c r="E21" s="264"/>
      <c r="F21" s="37"/>
      <c r="G21" s="264"/>
      <c r="H21" s="264"/>
      <c r="I21" s="37"/>
      <c r="J21" s="264"/>
      <c r="K21" s="37"/>
      <c r="L21" s="133"/>
      <c r="M21" s="134"/>
      <c r="N21" s="54"/>
      <c r="O21" s="138" t="s">
        <v>124</v>
      </c>
      <c r="P21" s="37"/>
      <c r="Q21" s="57"/>
    </row>
    <row r="22" spans="1:17" ht="19.5" customHeight="1">
      <c r="A22" s="291"/>
      <c r="B22" s="265" t="s">
        <v>116</v>
      </c>
      <c r="C22" s="37"/>
      <c r="D22" s="264">
        <v>52.95</v>
      </c>
      <c r="E22" s="264"/>
      <c r="F22" s="37"/>
      <c r="G22" s="264">
        <v>85</v>
      </c>
      <c r="H22" s="264"/>
      <c r="I22" s="37"/>
      <c r="J22" s="264"/>
      <c r="K22" s="37"/>
      <c r="L22" s="33"/>
      <c r="M22" s="34"/>
      <c r="N22" s="54"/>
      <c r="P22" s="37"/>
      <c r="Q22" s="57"/>
    </row>
    <row r="23" spans="1:17" ht="19.5" customHeight="1">
      <c r="A23" s="291"/>
      <c r="B23" s="266"/>
      <c r="C23" s="37"/>
      <c r="D23" s="264"/>
      <c r="E23" s="264"/>
      <c r="F23" s="37"/>
      <c r="G23" s="264"/>
      <c r="H23" s="264"/>
      <c r="I23" s="37"/>
      <c r="J23" s="264"/>
      <c r="K23" s="37"/>
      <c r="L23" s="133"/>
      <c r="M23" s="134"/>
      <c r="N23" s="54"/>
      <c r="O23" s="138" t="s">
        <v>125</v>
      </c>
      <c r="P23" s="37"/>
      <c r="Q23" s="57"/>
    </row>
    <row r="24" spans="1:17" ht="19.5" customHeight="1">
      <c r="A24" s="291"/>
      <c r="B24" s="265" t="s">
        <v>91</v>
      </c>
      <c r="C24" s="37"/>
      <c r="D24" s="264">
        <v>61.7</v>
      </c>
      <c r="E24" s="264"/>
      <c r="F24" s="37"/>
      <c r="G24" s="264">
        <v>15</v>
      </c>
      <c r="H24" s="264"/>
      <c r="I24" s="37"/>
      <c r="J24" s="264"/>
      <c r="K24" s="37"/>
      <c r="L24" s="33"/>
      <c r="M24" s="34"/>
      <c r="N24" s="54"/>
      <c r="P24" s="37"/>
      <c r="Q24" s="57"/>
    </row>
    <row r="25" spans="1:17" ht="19.5" customHeight="1">
      <c r="A25" s="291"/>
      <c r="B25" s="266"/>
      <c r="C25" s="37"/>
      <c r="D25" s="264"/>
      <c r="E25" s="264"/>
      <c r="F25" s="37"/>
      <c r="G25" s="264"/>
      <c r="H25" s="264"/>
      <c r="I25" s="37"/>
      <c r="J25" s="264"/>
      <c r="K25" s="37"/>
      <c r="L25" s="133"/>
      <c r="M25" s="134"/>
      <c r="N25" s="54"/>
      <c r="O25" s="138" t="s">
        <v>126</v>
      </c>
      <c r="P25" s="37"/>
      <c r="Q25" s="57"/>
    </row>
    <row r="26" spans="1:17" ht="19.5" customHeight="1">
      <c r="A26" s="291"/>
      <c r="B26" s="265" t="s">
        <v>116</v>
      </c>
      <c r="C26" s="37"/>
      <c r="D26" s="264">
        <v>69.75</v>
      </c>
      <c r="E26" s="264">
        <v>69.85</v>
      </c>
      <c r="F26" s="37"/>
      <c r="G26" s="264">
        <v>10</v>
      </c>
      <c r="H26" s="264"/>
      <c r="I26" s="37"/>
      <c r="J26" s="264"/>
      <c r="K26" s="37"/>
      <c r="L26" s="33"/>
      <c r="M26" s="34"/>
      <c r="N26" s="54"/>
      <c r="P26" s="37"/>
      <c r="Q26" s="57"/>
    </row>
    <row r="27" spans="1:17" ht="19.5" customHeight="1">
      <c r="A27" s="291"/>
      <c r="B27" s="266"/>
      <c r="C27" s="37"/>
      <c r="D27" s="264"/>
      <c r="E27" s="264"/>
      <c r="F27" s="37"/>
      <c r="G27" s="264"/>
      <c r="H27" s="264"/>
      <c r="I27" s="37"/>
      <c r="J27" s="264"/>
      <c r="K27" s="37"/>
      <c r="L27" s="133"/>
      <c r="M27" s="134"/>
      <c r="N27" s="54"/>
      <c r="O27" s="138" t="s">
        <v>127</v>
      </c>
      <c r="P27" s="37"/>
      <c r="Q27" s="57"/>
    </row>
    <row r="28" spans="1:17" ht="19.5" customHeight="1">
      <c r="A28" s="291"/>
      <c r="B28" s="265" t="s">
        <v>128</v>
      </c>
      <c r="C28" s="37"/>
      <c r="D28" s="264">
        <v>72.42</v>
      </c>
      <c r="E28" s="264"/>
      <c r="F28" s="37"/>
      <c r="G28" s="264">
        <v>55</v>
      </c>
      <c r="H28" s="264"/>
      <c r="I28" s="37"/>
      <c r="J28" s="264"/>
      <c r="K28" s="37"/>
      <c r="L28" s="33"/>
      <c r="M28" s="34"/>
      <c r="N28" s="54"/>
      <c r="P28" s="37"/>
      <c r="Q28" s="57"/>
    </row>
    <row r="29" spans="1:17" ht="19.5" customHeight="1">
      <c r="A29" s="291"/>
      <c r="B29" s="266"/>
      <c r="C29" s="37"/>
      <c r="D29" s="264"/>
      <c r="E29" s="264"/>
      <c r="F29" s="37"/>
      <c r="G29" s="264"/>
      <c r="H29" s="264"/>
      <c r="I29" s="37"/>
      <c r="J29" s="264"/>
      <c r="K29" s="37"/>
      <c r="L29" s="133"/>
      <c r="M29" s="134"/>
      <c r="N29" s="54"/>
      <c r="O29" s="138" t="s">
        <v>129</v>
      </c>
      <c r="P29" s="37"/>
      <c r="Q29" s="57"/>
    </row>
    <row r="30" spans="1:17" ht="19.5" customHeight="1">
      <c r="A30" s="291"/>
      <c r="B30" s="265" t="s">
        <v>92</v>
      </c>
      <c r="C30" s="37"/>
      <c r="D30" s="264">
        <v>72.42</v>
      </c>
      <c r="E30" s="264">
        <v>75.88</v>
      </c>
      <c r="F30" s="37"/>
      <c r="G30" s="263" t="s">
        <v>130</v>
      </c>
      <c r="H30" s="264"/>
      <c r="I30" s="37"/>
      <c r="J30" s="264"/>
      <c r="K30" s="37"/>
      <c r="L30" s="33"/>
      <c r="M30" s="34"/>
      <c r="N30" s="54"/>
      <c r="P30" s="37"/>
      <c r="Q30" s="57"/>
    </row>
    <row r="31" spans="1:17" ht="19.5" customHeight="1">
      <c r="A31" s="291"/>
      <c r="B31" s="266"/>
      <c r="C31" s="37"/>
      <c r="D31" s="264"/>
      <c r="E31" s="264"/>
      <c r="F31" s="37"/>
      <c r="G31" s="264"/>
      <c r="H31" s="264"/>
      <c r="I31" s="37"/>
      <c r="J31" s="264"/>
      <c r="K31" s="37"/>
      <c r="L31" s="133"/>
      <c r="M31" s="134"/>
      <c r="N31" s="54"/>
      <c r="O31" s="138" t="s">
        <v>131</v>
      </c>
      <c r="P31" s="37"/>
      <c r="Q31" s="57"/>
    </row>
    <row r="32" spans="1:17" ht="19.5" customHeight="1">
      <c r="A32" s="291"/>
      <c r="B32" s="265" t="s">
        <v>116</v>
      </c>
      <c r="C32" s="37"/>
      <c r="D32" s="264">
        <v>78.8</v>
      </c>
      <c r="E32" s="264"/>
      <c r="F32" s="37"/>
      <c r="G32" s="264">
        <v>75</v>
      </c>
      <c r="H32" s="264"/>
      <c r="I32" s="37"/>
      <c r="J32" s="264"/>
      <c r="K32" s="37"/>
      <c r="L32" s="33"/>
      <c r="M32" s="34"/>
      <c r="N32" s="54"/>
      <c r="P32" s="37"/>
      <c r="Q32" s="57"/>
    </row>
    <row r="33" spans="2:15" ht="12.75">
      <c r="B33" s="266"/>
      <c r="C33" s="37"/>
      <c r="D33" s="264"/>
      <c r="E33" s="264"/>
      <c r="F33" s="37"/>
      <c r="G33" s="264"/>
      <c r="H33" s="264"/>
      <c r="I33" s="37"/>
      <c r="J33" s="264"/>
      <c r="K33" s="37"/>
      <c r="L33" s="133"/>
      <c r="M33" s="134"/>
      <c r="N33" s="54"/>
      <c r="O33" s="138" t="s">
        <v>132</v>
      </c>
    </row>
    <row r="34" spans="2:14" ht="12.75">
      <c r="B34" s="265" t="s">
        <v>116</v>
      </c>
      <c r="C34" s="37"/>
      <c r="D34" s="264">
        <v>80.92</v>
      </c>
      <c r="E34" s="264"/>
      <c r="F34" s="37"/>
      <c r="G34" s="264">
        <v>80</v>
      </c>
      <c r="H34" s="264"/>
      <c r="I34" s="37"/>
      <c r="J34" s="264"/>
      <c r="K34" s="37"/>
      <c r="L34" s="136" t="s">
        <v>101</v>
      </c>
      <c r="M34" s="137">
        <v>20</v>
      </c>
      <c r="N34" s="54"/>
    </row>
    <row r="35" spans="2:15" ht="12.75">
      <c r="B35" s="266"/>
      <c r="C35" s="37"/>
      <c r="D35" s="264"/>
      <c r="E35" s="264"/>
      <c r="F35" s="37"/>
      <c r="G35" s="264"/>
      <c r="H35" s="264"/>
      <c r="I35" s="37"/>
      <c r="J35" s="264"/>
      <c r="K35" s="37"/>
      <c r="L35" s="139" t="s">
        <v>105</v>
      </c>
      <c r="M35" s="140">
        <v>2</v>
      </c>
      <c r="N35" s="54"/>
      <c r="O35" s="138" t="s">
        <v>133</v>
      </c>
    </row>
    <row r="36" spans="2:17" ht="19.5" customHeight="1">
      <c r="B36" s="265" t="s">
        <v>128</v>
      </c>
      <c r="C36" s="37"/>
      <c r="D36" s="277">
        <v>82.55</v>
      </c>
      <c r="E36" s="277"/>
      <c r="F36" s="37"/>
      <c r="G36" s="263">
        <v>80</v>
      </c>
      <c r="H36" s="264"/>
      <c r="I36" s="37"/>
      <c r="J36" s="264"/>
      <c r="K36" s="37"/>
      <c r="L36" s="33"/>
      <c r="M36" s="34"/>
      <c r="N36" s="54"/>
      <c r="O36" s="138"/>
      <c r="P36" s="37"/>
      <c r="Q36" s="180"/>
    </row>
    <row r="37" spans="2:17" ht="19.5" customHeight="1">
      <c r="B37" s="266"/>
      <c r="C37" s="37"/>
      <c r="D37" s="277"/>
      <c r="E37" s="277"/>
      <c r="F37" s="37"/>
      <c r="G37" s="264"/>
      <c r="H37" s="264"/>
      <c r="I37" s="37"/>
      <c r="J37" s="264"/>
      <c r="K37" s="37"/>
      <c r="L37" s="133"/>
      <c r="M37" s="134"/>
      <c r="N37" s="54"/>
      <c r="O37" s="29" t="s">
        <v>140</v>
      </c>
      <c r="P37" s="37"/>
      <c r="Q37" s="180"/>
    </row>
    <row r="38" spans="2:17" ht="19.5" customHeight="1">
      <c r="B38" s="265" t="s">
        <v>89</v>
      </c>
      <c r="C38" s="37"/>
      <c r="D38" s="277">
        <v>89.5</v>
      </c>
      <c r="E38" s="277">
        <v>97.5</v>
      </c>
      <c r="F38" s="37"/>
      <c r="G38" s="263" t="s">
        <v>141</v>
      </c>
      <c r="H38" s="264"/>
      <c r="I38" s="37"/>
      <c r="J38" s="264"/>
      <c r="K38" s="37"/>
      <c r="L38" s="33"/>
      <c r="M38" s="34"/>
      <c r="N38" s="54"/>
      <c r="O38" s="138"/>
      <c r="P38" s="37"/>
      <c r="Q38" s="180"/>
    </row>
    <row r="39" spans="2:17" ht="19.5" customHeight="1">
      <c r="B39" s="266"/>
      <c r="C39" s="37"/>
      <c r="D39" s="277"/>
      <c r="E39" s="277"/>
      <c r="F39" s="37"/>
      <c r="G39" s="264"/>
      <c r="H39" s="264"/>
      <c r="I39" s="37"/>
      <c r="J39" s="264"/>
      <c r="K39" s="37"/>
      <c r="L39" s="133"/>
      <c r="M39" s="134"/>
      <c r="N39" s="54"/>
      <c r="O39" s="29" t="s">
        <v>142</v>
      </c>
      <c r="P39" s="37"/>
      <c r="Q39" s="180"/>
    </row>
    <row r="40" spans="2:17" ht="19.5" customHeight="1">
      <c r="B40" s="265" t="s">
        <v>92</v>
      </c>
      <c r="C40" s="37"/>
      <c r="D40" s="277">
        <v>96</v>
      </c>
      <c r="E40" s="277">
        <v>97.54</v>
      </c>
      <c r="F40" s="37"/>
      <c r="G40" s="263" t="s">
        <v>143</v>
      </c>
      <c r="H40" s="264"/>
      <c r="I40" s="37"/>
      <c r="J40" s="264"/>
      <c r="K40" s="37"/>
      <c r="L40" s="33"/>
      <c r="M40" s="34"/>
      <c r="N40" s="54"/>
      <c r="O40" s="138"/>
      <c r="P40" s="37"/>
      <c r="Q40" s="180"/>
    </row>
    <row r="41" spans="2:17" ht="19.5" customHeight="1">
      <c r="B41" s="266"/>
      <c r="C41" s="37"/>
      <c r="D41" s="277"/>
      <c r="E41" s="277"/>
      <c r="F41" s="37"/>
      <c r="G41" s="264"/>
      <c r="H41" s="264"/>
      <c r="I41" s="37"/>
      <c r="J41" s="264"/>
      <c r="K41" s="37"/>
      <c r="L41" s="133"/>
      <c r="M41" s="134"/>
      <c r="N41" s="54"/>
      <c r="O41" s="151" t="s">
        <v>144</v>
      </c>
      <c r="P41" s="37"/>
      <c r="Q41" s="180"/>
    </row>
    <row r="42" spans="1:17" ht="15.75">
      <c r="A42" s="261" t="s">
        <v>340</v>
      </c>
      <c r="B42" s="261"/>
      <c r="C42" s="261"/>
      <c r="D42" s="261"/>
      <c r="E42" s="261"/>
      <c r="F42" s="261"/>
      <c r="G42" s="261"/>
      <c r="H42" s="261"/>
      <c r="I42" s="261"/>
      <c r="J42" s="261"/>
      <c r="K42" s="261"/>
      <c r="L42" s="261"/>
      <c r="M42" s="261"/>
      <c r="N42" s="261"/>
      <c r="O42" s="261"/>
      <c r="P42" s="261"/>
      <c r="Q42" s="261"/>
    </row>
    <row r="43" spans="1:17" ht="12" customHeight="1">
      <c r="A43" s="178"/>
      <c r="B43" s="278" t="s">
        <v>41</v>
      </c>
      <c r="C43" s="40"/>
      <c r="D43" s="280" t="s">
        <v>9</v>
      </c>
      <c r="E43" s="280" t="s">
        <v>10</v>
      </c>
      <c r="F43" s="40"/>
      <c r="G43" s="282" t="s">
        <v>34</v>
      </c>
      <c r="H43" s="282" t="s">
        <v>35</v>
      </c>
      <c r="I43" s="40"/>
      <c r="J43" s="284" t="s">
        <v>39</v>
      </c>
      <c r="K43" s="40"/>
      <c r="L43" s="211" t="s">
        <v>2</v>
      </c>
      <c r="M43" s="213"/>
      <c r="N43" s="40"/>
      <c r="O43" s="286" t="s">
        <v>37</v>
      </c>
      <c r="Q43" s="288" t="s">
        <v>27</v>
      </c>
    </row>
    <row r="44" spans="1:17" ht="53.25" customHeight="1">
      <c r="A44" s="178"/>
      <c r="B44" s="279"/>
      <c r="C44" s="22"/>
      <c r="D44" s="281"/>
      <c r="E44" s="281"/>
      <c r="F44" s="22"/>
      <c r="G44" s="283"/>
      <c r="H44" s="283"/>
      <c r="I44" s="22"/>
      <c r="J44" s="285"/>
      <c r="K44" s="22"/>
      <c r="L44" s="46" t="s">
        <v>4</v>
      </c>
      <c r="M44" s="47" t="s">
        <v>38</v>
      </c>
      <c r="N44" s="22"/>
      <c r="O44" s="287"/>
      <c r="P44" s="16"/>
      <c r="Q44" s="289"/>
    </row>
    <row r="45" spans="2:17" ht="19.5" customHeight="1">
      <c r="B45" s="265" t="s">
        <v>89</v>
      </c>
      <c r="C45" s="37"/>
      <c r="D45" s="277">
        <v>107.3</v>
      </c>
      <c r="E45" s="277">
        <v>107.4</v>
      </c>
      <c r="F45" s="37"/>
      <c r="G45" s="263">
        <v>60</v>
      </c>
      <c r="H45" s="264"/>
      <c r="I45" s="37"/>
      <c r="J45" s="264"/>
      <c r="K45" s="37"/>
      <c r="L45" s="33"/>
      <c r="M45" s="34"/>
      <c r="N45" s="54"/>
      <c r="O45" s="138"/>
      <c r="P45" s="37"/>
      <c r="Q45" s="180"/>
    </row>
    <row r="46" spans="2:17" ht="19.5" customHeight="1">
      <c r="B46" s="266"/>
      <c r="C46" s="37"/>
      <c r="D46" s="277"/>
      <c r="E46" s="277"/>
      <c r="F46" s="37"/>
      <c r="G46" s="264"/>
      <c r="H46" s="264"/>
      <c r="I46" s="37"/>
      <c r="J46" s="264"/>
      <c r="K46" s="37"/>
      <c r="L46" s="133"/>
      <c r="M46" s="134"/>
      <c r="N46" s="54"/>
      <c r="O46" s="151" t="s">
        <v>145</v>
      </c>
      <c r="P46" s="37"/>
      <c r="Q46" s="180"/>
    </row>
    <row r="47" spans="2:17" ht="19.5" customHeight="1">
      <c r="B47" s="265" t="s">
        <v>116</v>
      </c>
      <c r="C47" s="37"/>
      <c r="D47" s="277">
        <v>125.9</v>
      </c>
      <c r="E47" s="277">
        <v>126</v>
      </c>
      <c r="F47" s="37"/>
      <c r="G47" s="263">
        <v>25</v>
      </c>
      <c r="H47" s="264"/>
      <c r="I47" s="37"/>
      <c r="J47" s="264"/>
      <c r="K47" s="37"/>
      <c r="L47" s="33"/>
      <c r="M47" s="34"/>
      <c r="N47" s="54"/>
      <c r="O47" s="138"/>
      <c r="P47" s="37"/>
      <c r="Q47" s="180"/>
    </row>
    <row r="48" spans="2:17" ht="19.5" customHeight="1">
      <c r="B48" s="266"/>
      <c r="C48" s="37"/>
      <c r="D48" s="277"/>
      <c r="E48" s="277"/>
      <c r="F48" s="37"/>
      <c r="G48" s="264"/>
      <c r="H48" s="264"/>
      <c r="I48" s="37"/>
      <c r="J48" s="264"/>
      <c r="K48" s="37"/>
      <c r="L48" s="133"/>
      <c r="M48" s="134"/>
      <c r="N48" s="54"/>
      <c r="O48" s="151" t="s">
        <v>146</v>
      </c>
      <c r="P48" s="37"/>
      <c r="Q48" s="180"/>
    </row>
    <row r="49" spans="2:17" ht="19.5" customHeight="1">
      <c r="B49" s="265" t="s">
        <v>92</v>
      </c>
      <c r="C49" s="37"/>
      <c r="D49" s="277">
        <v>133.6</v>
      </c>
      <c r="E49" s="277">
        <v>133.75</v>
      </c>
      <c r="F49" s="37"/>
      <c r="G49" s="264">
        <v>75</v>
      </c>
      <c r="H49" s="264"/>
      <c r="I49" s="37"/>
      <c r="J49" s="264"/>
      <c r="K49" s="37"/>
      <c r="L49" s="33"/>
      <c r="M49" s="34"/>
      <c r="N49" s="54"/>
      <c r="O49" s="138"/>
      <c r="P49" s="37"/>
      <c r="Q49" s="180"/>
    </row>
    <row r="50" spans="2:17" ht="19.5" customHeight="1">
      <c r="B50" s="266"/>
      <c r="C50" s="37"/>
      <c r="D50" s="277"/>
      <c r="E50" s="277"/>
      <c r="F50" s="37"/>
      <c r="G50" s="264"/>
      <c r="H50" s="264"/>
      <c r="I50" s="37"/>
      <c r="J50" s="264"/>
      <c r="K50" s="37"/>
      <c r="L50" s="133"/>
      <c r="M50" s="134"/>
      <c r="N50" s="54"/>
      <c r="O50" s="151" t="s">
        <v>144</v>
      </c>
      <c r="P50" s="37"/>
      <c r="Q50" s="180"/>
    </row>
    <row r="51" spans="2:17" ht="19.5" customHeight="1">
      <c r="B51" s="265" t="s">
        <v>116</v>
      </c>
      <c r="C51" s="37"/>
      <c r="D51" s="277">
        <v>138.6</v>
      </c>
      <c r="E51" s="277">
        <v>138.76</v>
      </c>
      <c r="F51" s="37"/>
      <c r="G51" s="264">
        <v>25</v>
      </c>
      <c r="H51" s="264"/>
      <c r="I51" s="37"/>
      <c r="J51" s="264"/>
      <c r="K51" s="37"/>
      <c r="L51" s="33"/>
      <c r="M51" s="34"/>
      <c r="N51" s="54"/>
      <c r="O51" s="138"/>
      <c r="P51" s="37"/>
      <c r="Q51" s="180"/>
    </row>
    <row r="52" spans="2:17" ht="19.5" customHeight="1">
      <c r="B52" s="266"/>
      <c r="C52" s="37"/>
      <c r="D52" s="277"/>
      <c r="E52" s="277"/>
      <c r="F52" s="37"/>
      <c r="G52" s="264"/>
      <c r="H52" s="264"/>
      <c r="I52" s="37"/>
      <c r="J52" s="264"/>
      <c r="K52" s="37"/>
      <c r="L52" s="133"/>
      <c r="M52" s="134"/>
      <c r="N52" s="54"/>
      <c r="O52" s="151" t="s">
        <v>147</v>
      </c>
      <c r="P52" s="37"/>
      <c r="Q52" s="180"/>
    </row>
    <row r="53" spans="2:17" ht="19.5" customHeight="1">
      <c r="B53" s="265" t="s">
        <v>92</v>
      </c>
      <c r="C53" s="37"/>
      <c r="D53" s="277">
        <v>144.58</v>
      </c>
      <c r="E53" s="277">
        <v>144.68</v>
      </c>
      <c r="F53" s="37"/>
      <c r="G53" s="264">
        <v>75</v>
      </c>
      <c r="H53" s="264"/>
      <c r="I53" s="37"/>
      <c r="J53" s="264"/>
      <c r="K53" s="37"/>
      <c r="L53" s="33"/>
      <c r="M53" s="34"/>
      <c r="N53" s="54"/>
      <c r="O53" s="138"/>
      <c r="P53" s="37"/>
      <c r="Q53" s="180"/>
    </row>
    <row r="54" spans="2:17" ht="19.5" customHeight="1">
      <c r="B54" s="266"/>
      <c r="C54" s="37"/>
      <c r="D54" s="277"/>
      <c r="E54" s="277"/>
      <c r="F54" s="37"/>
      <c r="G54" s="264"/>
      <c r="H54" s="264"/>
      <c r="I54" s="37"/>
      <c r="J54" s="264"/>
      <c r="K54" s="37"/>
      <c r="L54" s="133"/>
      <c r="M54" s="134"/>
      <c r="N54" s="54"/>
      <c r="O54" s="151" t="s">
        <v>144</v>
      </c>
      <c r="P54" s="37"/>
      <c r="Q54" s="180"/>
    </row>
    <row r="55" spans="2:17" ht="19.5" customHeight="1">
      <c r="B55" s="265" t="s">
        <v>91</v>
      </c>
      <c r="C55" s="37"/>
      <c r="D55" s="277">
        <v>149.8</v>
      </c>
      <c r="E55" s="277"/>
      <c r="F55" s="37"/>
      <c r="G55" s="263">
        <v>70</v>
      </c>
      <c r="H55" s="264"/>
      <c r="I55" s="37"/>
      <c r="J55" s="264"/>
      <c r="K55" s="37"/>
      <c r="L55" s="33"/>
      <c r="M55" s="34"/>
      <c r="N55" s="54"/>
      <c r="O55" s="138"/>
      <c r="P55" s="37"/>
      <c r="Q55" s="180"/>
    </row>
    <row r="56" spans="2:17" ht="19.5" customHeight="1">
      <c r="B56" s="266"/>
      <c r="C56" s="37"/>
      <c r="D56" s="277"/>
      <c r="E56" s="277"/>
      <c r="F56" s="37"/>
      <c r="G56" s="264"/>
      <c r="H56" s="264"/>
      <c r="I56" s="37"/>
      <c r="J56" s="264"/>
      <c r="K56" s="37"/>
      <c r="L56" s="133"/>
      <c r="M56" s="134"/>
      <c r="N56" s="54"/>
      <c r="O56" s="151" t="s">
        <v>148</v>
      </c>
      <c r="P56" s="37"/>
      <c r="Q56" s="180"/>
    </row>
    <row r="57" spans="2:17" ht="19.5" customHeight="1">
      <c r="B57" s="265" t="s">
        <v>92</v>
      </c>
      <c r="C57" s="37"/>
      <c r="D57" s="277">
        <v>159.6</v>
      </c>
      <c r="E57" s="277"/>
      <c r="F57" s="37"/>
      <c r="G57" s="263">
        <v>65</v>
      </c>
      <c r="H57" s="264"/>
      <c r="I57" s="37"/>
      <c r="J57" s="264"/>
      <c r="K57" s="37"/>
      <c r="L57" s="33"/>
      <c r="M57" s="34"/>
      <c r="N57" s="54"/>
      <c r="O57" s="138"/>
      <c r="P57" s="37"/>
      <c r="Q57" s="180"/>
    </row>
    <row r="58" spans="2:17" ht="19.5" customHeight="1">
      <c r="B58" s="266"/>
      <c r="C58" s="37"/>
      <c r="D58" s="277"/>
      <c r="E58" s="277"/>
      <c r="F58" s="37"/>
      <c r="G58" s="264"/>
      <c r="H58" s="264"/>
      <c r="I58" s="37"/>
      <c r="J58" s="264"/>
      <c r="K58" s="37"/>
      <c r="L58" s="133"/>
      <c r="M58" s="134"/>
      <c r="N58" s="54"/>
      <c r="O58" s="151" t="s">
        <v>144</v>
      </c>
      <c r="P58" s="37"/>
      <c r="Q58" s="180"/>
    </row>
    <row r="59" spans="2:17" ht="19.5" customHeight="1">
      <c r="B59" s="265" t="s">
        <v>116</v>
      </c>
      <c r="C59" s="37"/>
      <c r="D59" s="277">
        <v>164.35</v>
      </c>
      <c r="E59" s="277"/>
      <c r="F59" s="37"/>
      <c r="G59" s="263">
        <v>35</v>
      </c>
      <c r="H59" s="264"/>
      <c r="I59" s="37"/>
      <c r="J59" s="264"/>
      <c r="K59" s="37"/>
      <c r="L59" s="33"/>
      <c r="M59" s="34"/>
      <c r="N59" s="54"/>
      <c r="O59" s="138"/>
      <c r="P59" s="37"/>
      <c r="Q59" s="180"/>
    </row>
    <row r="60" spans="2:17" ht="19.5" customHeight="1">
      <c r="B60" s="266"/>
      <c r="C60" s="37"/>
      <c r="D60" s="277"/>
      <c r="E60" s="277"/>
      <c r="F60" s="37"/>
      <c r="G60" s="264"/>
      <c r="H60" s="264"/>
      <c r="I60" s="37"/>
      <c r="J60" s="264"/>
      <c r="K60" s="37"/>
      <c r="L60" s="133"/>
      <c r="M60" s="134"/>
      <c r="N60" s="54"/>
      <c r="O60" s="151" t="s">
        <v>149</v>
      </c>
      <c r="P60" s="37"/>
      <c r="Q60" s="180"/>
    </row>
    <row r="61" spans="2:17" ht="19.5" customHeight="1">
      <c r="B61" s="265" t="s">
        <v>116</v>
      </c>
      <c r="C61" s="37"/>
      <c r="D61" s="277">
        <v>171.73</v>
      </c>
      <c r="E61" s="277"/>
      <c r="F61" s="37"/>
      <c r="G61" s="263">
        <v>75</v>
      </c>
      <c r="H61" s="264"/>
      <c r="I61" s="37"/>
      <c r="J61" s="264"/>
      <c r="K61" s="37"/>
      <c r="L61" s="33"/>
      <c r="M61" s="34"/>
      <c r="N61" s="54"/>
      <c r="O61" s="138"/>
      <c r="P61" s="37"/>
      <c r="Q61" s="180"/>
    </row>
    <row r="62" spans="2:17" ht="19.5" customHeight="1">
      <c r="B62" s="266"/>
      <c r="C62" s="37"/>
      <c r="D62" s="277"/>
      <c r="E62" s="277"/>
      <c r="F62" s="37"/>
      <c r="G62" s="264"/>
      <c r="H62" s="264"/>
      <c r="I62" s="37"/>
      <c r="J62" s="264"/>
      <c r="K62" s="37"/>
      <c r="L62" s="139" t="s">
        <v>136</v>
      </c>
      <c r="M62" s="134">
        <v>50</v>
      </c>
      <c r="N62" s="54"/>
      <c r="O62" s="151" t="s">
        <v>156</v>
      </c>
      <c r="P62" s="37"/>
      <c r="Q62" s="180"/>
    </row>
    <row r="63" spans="2:17" ht="19.5" customHeight="1">
      <c r="B63" s="265" t="s">
        <v>92</v>
      </c>
      <c r="C63" s="37"/>
      <c r="D63" s="277">
        <v>176.1</v>
      </c>
      <c r="E63" s="277">
        <v>176.33</v>
      </c>
      <c r="F63" s="37"/>
      <c r="G63" s="263">
        <v>75</v>
      </c>
      <c r="H63" s="264"/>
      <c r="I63" s="37"/>
      <c r="J63" s="264"/>
      <c r="K63" s="37"/>
      <c r="L63" s="33"/>
      <c r="M63" s="34"/>
      <c r="N63" s="54"/>
      <c r="O63" s="138"/>
      <c r="P63" s="37"/>
      <c r="Q63" s="180"/>
    </row>
    <row r="64" spans="2:17" ht="19.5" customHeight="1">
      <c r="B64" s="266"/>
      <c r="C64" s="37"/>
      <c r="D64" s="277"/>
      <c r="E64" s="277"/>
      <c r="F64" s="37"/>
      <c r="G64" s="264"/>
      <c r="H64" s="264"/>
      <c r="I64" s="37"/>
      <c r="J64" s="264"/>
      <c r="K64" s="37"/>
      <c r="L64" s="133"/>
      <c r="M64" s="134"/>
      <c r="N64" s="54"/>
      <c r="O64" s="151" t="s">
        <v>154</v>
      </c>
      <c r="P64" s="37"/>
      <c r="Q64" s="180"/>
    </row>
    <row r="65" spans="2:17" ht="19.5" customHeight="1">
      <c r="B65" s="265" t="s">
        <v>116</v>
      </c>
      <c r="C65" s="37"/>
      <c r="D65" s="277">
        <v>178</v>
      </c>
      <c r="E65" s="277"/>
      <c r="F65" s="37"/>
      <c r="G65" s="263">
        <v>85</v>
      </c>
      <c r="H65" s="264"/>
      <c r="I65" s="37"/>
      <c r="J65" s="264"/>
      <c r="K65" s="37"/>
      <c r="L65" s="33"/>
      <c r="M65" s="34"/>
      <c r="N65" s="54"/>
      <c r="O65" s="138"/>
      <c r="P65" s="37"/>
      <c r="Q65" s="180"/>
    </row>
    <row r="66" spans="2:17" ht="19.5" customHeight="1">
      <c r="B66" s="266"/>
      <c r="C66" s="37"/>
      <c r="D66" s="277"/>
      <c r="E66" s="277"/>
      <c r="F66" s="37"/>
      <c r="G66" s="264"/>
      <c r="H66" s="264"/>
      <c r="I66" s="37"/>
      <c r="J66" s="264"/>
      <c r="K66" s="37"/>
      <c r="L66" s="133"/>
      <c r="M66" s="134"/>
      <c r="N66" s="54"/>
      <c r="O66" s="151" t="s">
        <v>155</v>
      </c>
      <c r="P66" s="37"/>
      <c r="Q66" s="180"/>
    </row>
    <row r="67" spans="2:17" ht="19.5" customHeight="1">
      <c r="B67" s="265" t="s">
        <v>92</v>
      </c>
      <c r="C67" s="37"/>
      <c r="D67" s="277">
        <v>186.04</v>
      </c>
      <c r="E67" s="277"/>
      <c r="F67" s="37"/>
      <c r="G67" s="263">
        <v>75</v>
      </c>
      <c r="H67" s="264"/>
      <c r="I67" s="37"/>
      <c r="J67" s="264"/>
      <c r="K67" s="37"/>
      <c r="L67" s="33"/>
      <c r="M67" s="34"/>
      <c r="N67" s="54"/>
      <c r="O67" s="138"/>
      <c r="P67" s="37"/>
      <c r="Q67" s="180"/>
    </row>
    <row r="68" spans="2:17" ht="19.5" customHeight="1">
      <c r="B68" s="266"/>
      <c r="C68" s="37"/>
      <c r="D68" s="277"/>
      <c r="E68" s="277"/>
      <c r="F68" s="37"/>
      <c r="G68" s="264"/>
      <c r="H68" s="264"/>
      <c r="I68" s="37"/>
      <c r="J68" s="264"/>
      <c r="K68" s="37"/>
      <c r="L68" s="133"/>
      <c r="M68" s="134"/>
      <c r="N68" s="54"/>
      <c r="O68" s="151" t="s">
        <v>159</v>
      </c>
      <c r="P68" s="37"/>
      <c r="Q68" s="180"/>
    </row>
    <row r="69" spans="2:17" ht="19.5" customHeight="1">
      <c r="B69" s="265" t="s">
        <v>91</v>
      </c>
      <c r="C69" s="37"/>
      <c r="D69" s="277">
        <v>189.03</v>
      </c>
      <c r="E69" s="277"/>
      <c r="F69" s="37"/>
      <c r="G69" s="263">
        <v>70</v>
      </c>
      <c r="H69" s="264"/>
      <c r="I69" s="37"/>
      <c r="J69" s="264"/>
      <c r="K69" s="37"/>
      <c r="L69" s="33"/>
      <c r="M69" s="34"/>
      <c r="N69" s="54"/>
      <c r="O69" s="138"/>
      <c r="P69" s="37"/>
      <c r="Q69" s="180"/>
    </row>
    <row r="70" spans="2:17" ht="19.5" customHeight="1">
      <c r="B70" s="266"/>
      <c r="C70" s="37"/>
      <c r="D70" s="277"/>
      <c r="E70" s="277"/>
      <c r="F70" s="37"/>
      <c r="G70" s="264"/>
      <c r="H70" s="264"/>
      <c r="I70" s="37"/>
      <c r="J70" s="264"/>
      <c r="K70" s="37"/>
      <c r="L70" s="133"/>
      <c r="M70" s="134"/>
      <c r="N70" s="54"/>
      <c r="O70" s="151" t="s">
        <v>157</v>
      </c>
      <c r="P70" s="37"/>
      <c r="Q70" s="180"/>
    </row>
    <row r="71" spans="2:17" ht="19.5" customHeight="1">
      <c r="B71" s="265" t="s">
        <v>116</v>
      </c>
      <c r="C71" s="37"/>
      <c r="D71" s="277">
        <v>189.06</v>
      </c>
      <c r="E71" s="277"/>
      <c r="F71" s="37"/>
      <c r="G71" s="263">
        <v>60</v>
      </c>
      <c r="H71" s="264"/>
      <c r="I71" s="37"/>
      <c r="J71" s="264"/>
      <c r="K71" s="37"/>
      <c r="L71" s="33"/>
      <c r="M71" s="34"/>
      <c r="N71" s="54"/>
      <c r="O71" s="138"/>
      <c r="P71" s="37"/>
      <c r="Q71" s="180"/>
    </row>
    <row r="72" spans="2:17" ht="19.5" customHeight="1">
      <c r="B72" s="266"/>
      <c r="C72" s="37"/>
      <c r="D72" s="277"/>
      <c r="E72" s="277"/>
      <c r="F72" s="37"/>
      <c r="G72" s="264"/>
      <c r="H72" s="264"/>
      <c r="I72" s="37"/>
      <c r="J72" s="264"/>
      <c r="K72" s="37"/>
      <c r="L72" s="133"/>
      <c r="M72" s="134"/>
      <c r="N72" s="54"/>
      <c r="O72" s="151" t="s">
        <v>158</v>
      </c>
      <c r="P72" s="37"/>
      <c r="Q72" s="180"/>
    </row>
    <row r="73" spans="2:17" ht="19.5" customHeight="1">
      <c r="B73" s="265" t="s">
        <v>116</v>
      </c>
      <c r="C73" s="37"/>
      <c r="D73" s="277">
        <v>202.91</v>
      </c>
      <c r="E73" s="277"/>
      <c r="F73" s="37"/>
      <c r="G73" s="263">
        <v>50</v>
      </c>
      <c r="H73" s="264"/>
      <c r="I73" s="37"/>
      <c r="J73" s="264"/>
      <c r="K73" s="37"/>
      <c r="L73" s="33"/>
      <c r="M73" s="34"/>
      <c r="N73" s="54"/>
      <c r="O73" s="138"/>
      <c r="P73" s="37"/>
      <c r="Q73" s="180"/>
    </row>
    <row r="74" spans="2:17" ht="19.5" customHeight="1">
      <c r="B74" s="266"/>
      <c r="C74" s="37"/>
      <c r="D74" s="277"/>
      <c r="E74" s="277"/>
      <c r="F74" s="37"/>
      <c r="G74" s="264"/>
      <c r="H74" s="264"/>
      <c r="I74" s="37"/>
      <c r="J74" s="264"/>
      <c r="K74" s="37"/>
      <c r="L74" s="133"/>
      <c r="M74" s="134"/>
      <c r="N74" s="54"/>
      <c r="O74" s="151" t="s">
        <v>160</v>
      </c>
      <c r="P74" s="37"/>
      <c r="Q74" s="180"/>
    </row>
    <row r="75" spans="2:17" ht="19.5" customHeight="1">
      <c r="B75" s="265" t="s">
        <v>116</v>
      </c>
      <c r="C75" s="37"/>
      <c r="D75" s="277">
        <v>219.2</v>
      </c>
      <c r="E75" s="277"/>
      <c r="F75" s="37"/>
      <c r="G75" s="263" t="s">
        <v>161</v>
      </c>
      <c r="H75" s="264"/>
      <c r="I75" s="37"/>
      <c r="J75" s="264"/>
      <c r="K75" s="37"/>
      <c r="L75" s="33"/>
      <c r="M75" s="34"/>
      <c r="N75" s="54"/>
      <c r="O75" s="138"/>
      <c r="P75" s="37"/>
      <c r="Q75" s="180"/>
    </row>
    <row r="76" spans="2:17" ht="19.5" customHeight="1">
      <c r="B76" s="266"/>
      <c r="C76" s="37"/>
      <c r="D76" s="277"/>
      <c r="E76" s="277"/>
      <c r="F76" s="37"/>
      <c r="G76" s="264"/>
      <c r="H76" s="264"/>
      <c r="I76" s="37"/>
      <c r="J76" s="264"/>
      <c r="K76" s="37"/>
      <c r="L76" s="133"/>
      <c r="M76" s="134"/>
      <c r="N76" s="54"/>
      <c r="O76" s="151" t="s">
        <v>162</v>
      </c>
      <c r="P76" s="37"/>
      <c r="Q76" s="180"/>
    </row>
    <row r="77" spans="2:17" ht="19.5" customHeight="1">
      <c r="B77" s="265" t="s">
        <v>92</v>
      </c>
      <c r="C77" s="37"/>
      <c r="D77" s="277">
        <v>227.08</v>
      </c>
      <c r="E77" s="277">
        <v>227.57</v>
      </c>
      <c r="F77" s="37"/>
      <c r="G77" s="263">
        <v>80</v>
      </c>
      <c r="H77" s="264"/>
      <c r="I77" s="37"/>
      <c r="J77" s="264"/>
      <c r="K77" s="37"/>
      <c r="L77" s="33"/>
      <c r="M77" s="34"/>
      <c r="N77" s="54"/>
      <c r="O77" s="138"/>
      <c r="P77" s="37"/>
      <c r="Q77" s="180"/>
    </row>
    <row r="78" spans="2:17" ht="19.5" customHeight="1">
      <c r="B78" s="266"/>
      <c r="C78" s="37"/>
      <c r="D78" s="277"/>
      <c r="E78" s="277"/>
      <c r="F78" s="37"/>
      <c r="G78" s="264"/>
      <c r="H78" s="264"/>
      <c r="I78" s="37"/>
      <c r="J78" s="264"/>
      <c r="K78" s="37"/>
      <c r="L78" s="133"/>
      <c r="M78" s="134"/>
      <c r="N78" s="54"/>
      <c r="O78" s="151" t="s">
        <v>144</v>
      </c>
      <c r="P78" s="37"/>
      <c r="Q78" s="180"/>
    </row>
    <row r="79" spans="2:17" ht="19.5" customHeight="1">
      <c r="B79" s="179"/>
      <c r="C79" s="37"/>
      <c r="D79" s="186"/>
      <c r="E79" s="186"/>
      <c r="F79" s="37"/>
      <c r="G79" s="180"/>
      <c r="H79" s="180"/>
      <c r="I79" s="37"/>
      <c r="J79" s="180"/>
      <c r="K79" s="37"/>
      <c r="L79" s="37"/>
      <c r="M79" s="187"/>
      <c r="N79" s="54"/>
      <c r="O79" s="151"/>
      <c r="P79" s="37"/>
      <c r="Q79" s="180"/>
    </row>
    <row r="80" spans="1:17" ht="15.75">
      <c r="A80" s="261" t="s">
        <v>341</v>
      </c>
      <c r="B80" s="261"/>
      <c r="C80" s="261"/>
      <c r="D80" s="261"/>
      <c r="E80" s="261"/>
      <c r="F80" s="261"/>
      <c r="G80" s="261"/>
      <c r="H80" s="261"/>
      <c r="I80" s="261"/>
      <c r="J80" s="261"/>
      <c r="K80" s="261"/>
      <c r="L80" s="261"/>
      <c r="M80" s="261"/>
      <c r="N80" s="261"/>
      <c r="O80" s="261"/>
      <c r="P80" s="261"/>
      <c r="Q80" s="261"/>
    </row>
    <row r="81" spans="1:17" ht="12" customHeight="1">
      <c r="A81" s="178"/>
      <c r="B81" s="278" t="s">
        <v>41</v>
      </c>
      <c r="C81" s="40"/>
      <c r="D81" s="280" t="s">
        <v>9</v>
      </c>
      <c r="E81" s="280" t="s">
        <v>10</v>
      </c>
      <c r="F81" s="40"/>
      <c r="G81" s="282" t="s">
        <v>34</v>
      </c>
      <c r="H81" s="282" t="s">
        <v>35</v>
      </c>
      <c r="I81" s="40"/>
      <c r="J81" s="284" t="s">
        <v>39</v>
      </c>
      <c r="K81" s="40"/>
      <c r="L81" s="211" t="s">
        <v>2</v>
      </c>
      <c r="M81" s="213"/>
      <c r="N81" s="40"/>
      <c r="O81" s="286" t="s">
        <v>37</v>
      </c>
      <c r="Q81" s="288" t="s">
        <v>27</v>
      </c>
    </row>
    <row r="82" spans="1:17" ht="53.25" customHeight="1">
      <c r="A82" s="178"/>
      <c r="B82" s="279"/>
      <c r="C82" s="22"/>
      <c r="D82" s="281"/>
      <c r="E82" s="281"/>
      <c r="F82" s="22"/>
      <c r="G82" s="283"/>
      <c r="H82" s="283"/>
      <c r="I82" s="22"/>
      <c r="J82" s="285"/>
      <c r="K82" s="22"/>
      <c r="L82" s="46" t="s">
        <v>4</v>
      </c>
      <c r="M82" s="47" t="s">
        <v>38</v>
      </c>
      <c r="N82" s="22"/>
      <c r="O82" s="287"/>
      <c r="P82" s="16"/>
      <c r="Q82" s="289"/>
    </row>
    <row r="83" spans="2:17" ht="19.5" customHeight="1">
      <c r="B83" s="265" t="s">
        <v>116</v>
      </c>
      <c r="C83" s="37"/>
      <c r="D83" s="277">
        <v>237.26</v>
      </c>
      <c r="E83" s="277"/>
      <c r="F83" s="37"/>
      <c r="G83" s="263">
        <v>70</v>
      </c>
      <c r="H83" s="264"/>
      <c r="I83" s="37"/>
      <c r="J83" s="264"/>
      <c r="K83" s="37"/>
      <c r="L83" s="33"/>
      <c r="M83" s="34"/>
      <c r="N83" s="54"/>
      <c r="O83" s="138"/>
      <c r="P83" s="37"/>
      <c r="Q83" s="180"/>
    </row>
    <row r="84" spans="2:17" ht="19.5" customHeight="1">
      <c r="B84" s="266"/>
      <c r="C84" s="37"/>
      <c r="D84" s="277"/>
      <c r="E84" s="277"/>
      <c r="F84" s="37"/>
      <c r="G84" s="264"/>
      <c r="H84" s="264"/>
      <c r="I84" s="37"/>
      <c r="J84" s="264"/>
      <c r="K84" s="37"/>
      <c r="L84" s="133"/>
      <c r="M84" s="134"/>
      <c r="N84" s="54"/>
      <c r="O84" s="151" t="s">
        <v>163</v>
      </c>
      <c r="P84" s="37"/>
      <c r="Q84" s="180"/>
    </row>
    <row r="85" spans="2:17" ht="19.5" customHeight="1">
      <c r="B85" s="265" t="s">
        <v>116</v>
      </c>
      <c r="C85" s="37"/>
      <c r="D85" s="277">
        <v>248.64</v>
      </c>
      <c r="E85" s="277"/>
      <c r="F85" s="37"/>
      <c r="G85" s="263">
        <v>70</v>
      </c>
      <c r="H85" s="264"/>
      <c r="I85" s="37"/>
      <c r="J85" s="264"/>
      <c r="K85" s="37"/>
      <c r="L85" s="33"/>
      <c r="M85" s="34"/>
      <c r="N85" s="54"/>
      <c r="O85" s="138"/>
      <c r="P85" s="37"/>
      <c r="Q85" s="180"/>
    </row>
    <row r="86" spans="2:17" ht="19.5" customHeight="1">
      <c r="B86" s="266"/>
      <c r="C86" s="37"/>
      <c r="D86" s="277"/>
      <c r="E86" s="277"/>
      <c r="F86" s="37"/>
      <c r="G86" s="264"/>
      <c r="H86" s="264"/>
      <c r="I86" s="37"/>
      <c r="J86" s="264"/>
      <c r="K86" s="37"/>
      <c r="L86" s="139" t="s">
        <v>136</v>
      </c>
      <c r="M86" s="134"/>
      <c r="N86" s="54"/>
      <c r="O86" s="151" t="s">
        <v>166</v>
      </c>
      <c r="P86" s="37"/>
      <c r="Q86" s="180"/>
    </row>
    <row r="87" spans="2:17" ht="19.5" customHeight="1">
      <c r="B87" s="265"/>
      <c r="C87" s="37"/>
      <c r="D87" s="277"/>
      <c r="E87" s="277"/>
      <c r="F87" s="37"/>
      <c r="G87" s="263"/>
      <c r="H87" s="264"/>
      <c r="I87" s="37"/>
      <c r="J87" s="264"/>
      <c r="K87" s="37"/>
      <c r="L87" s="136" t="s">
        <v>164</v>
      </c>
      <c r="M87" s="34"/>
      <c r="N87" s="54"/>
      <c r="O87" s="138"/>
      <c r="P87" s="37"/>
      <c r="Q87" s="180"/>
    </row>
    <row r="88" spans="2:17" ht="19.5" customHeight="1">
      <c r="B88" s="266"/>
      <c r="C88" s="37"/>
      <c r="D88" s="277"/>
      <c r="E88" s="277"/>
      <c r="F88" s="37"/>
      <c r="G88" s="264"/>
      <c r="H88" s="264"/>
      <c r="I88" s="37"/>
      <c r="J88" s="264"/>
      <c r="K88" s="37"/>
      <c r="L88" s="139" t="s">
        <v>165</v>
      </c>
      <c r="M88" s="134"/>
      <c r="N88" s="54"/>
      <c r="O88" s="135"/>
      <c r="P88" s="37"/>
      <c r="Q88" s="180"/>
    </row>
    <row r="89" spans="2:17" ht="19.5" customHeight="1">
      <c r="B89" s="265" t="s">
        <v>116</v>
      </c>
      <c r="C89" s="37"/>
      <c r="D89" s="277">
        <v>270.03</v>
      </c>
      <c r="E89" s="277"/>
      <c r="F89" s="37"/>
      <c r="G89" s="263">
        <v>80</v>
      </c>
      <c r="H89" s="264"/>
      <c r="I89" s="37"/>
      <c r="J89" s="264"/>
      <c r="K89" s="37"/>
      <c r="L89" s="33"/>
      <c r="M89" s="34"/>
      <c r="N89" s="54"/>
      <c r="O89" s="138"/>
      <c r="P89" s="37"/>
      <c r="Q89" s="180"/>
    </row>
    <row r="90" spans="2:17" ht="19.5" customHeight="1">
      <c r="B90" s="266"/>
      <c r="C90" s="37"/>
      <c r="D90" s="277"/>
      <c r="E90" s="277"/>
      <c r="F90" s="37"/>
      <c r="G90" s="264"/>
      <c r="H90" s="264"/>
      <c r="I90" s="37"/>
      <c r="J90" s="264"/>
      <c r="K90" s="37"/>
      <c r="L90" s="133"/>
      <c r="M90" s="134"/>
      <c r="N90" s="54"/>
      <c r="O90" t="s">
        <v>178</v>
      </c>
      <c r="P90" s="37"/>
      <c r="Q90" s="180"/>
    </row>
    <row r="91" spans="2:17" ht="19.5" customHeight="1">
      <c r="B91" s="265" t="s">
        <v>116</v>
      </c>
      <c r="C91" s="37"/>
      <c r="D91" s="277">
        <v>282.91</v>
      </c>
      <c r="E91" s="277"/>
      <c r="F91" s="37"/>
      <c r="G91" s="263">
        <v>80</v>
      </c>
      <c r="H91" s="264"/>
      <c r="I91" s="37"/>
      <c r="J91" s="264"/>
      <c r="K91" s="37"/>
      <c r="L91" s="33"/>
      <c r="M91" s="34"/>
      <c r="N91" s="54"/>
      <c r="O91" s="138"/>
      <c r="P91" s="37"/>
      <c r="Q91" s="180"/>
    </row>
    <row r="92" spans="2:17" ht="19.5" customHeight="1">
      <c r="B92" s="266"/>
      <c r="C92" s="37"/>
      <c r="D92" s="277"/>
      <c r="E92" s="277"/>
      <c r="F92" s="37"/>
      <c r="G92" s="264"/>
      <c r="H92" s="264"/>
      <c r="I92" s="37"/>
      <c r="J92" s="264"/>
      <c r="K92" s="37"/>
      <c r="L92" s="133"/>
      <c r="M92" s="134"/>
      <c r="N92" s="54"/>
      <c r="O92" t="s">
        <v>179</v>
      </c>
      <c r="P92" s="37"/>
      <c r="Q92" s="180"/>
    </row>
    <row r="93" spans="2:17" ht="19.5" customHeight="1">
      <c r="B93" s="265" t="s">
        <v>116</v>
      </c>
      <c r="C93" s="37"/>
      <c r="D93" s="277">
        <v>298.6</v>
      </c>
      <c r="E93" s="277"/>
      <c r="F93" s="37"/>
      <c r="G93" s="263">
        <v>80</v>
      </c>
      <c r="H93" s="264"/>
      <c r="I93" s="37"/>
      <c r="J93" s="264"/>
      <c r="K93" s="37"/>
      <c r="L93" s="33"/>
      <c r="M93" s="34"/>
      <c r="N93" s="54"/>
      <c r="O93" s="138"/>
      <c r="P93" s="37"/>
      <c r="Q93" s="180"/>
    </row>
    <row r="94" spans="2:17" ht="19.5" customHeight="1">
      <c r="B94" s="266"/>
      <c r="C94" s="37"/>
      <c r="D94" s="277"/>
      <c r="E94" s="277"/>
      <c r="F94" s="37"/>
      <c r="G94" s="264"/>
      <c r="H94" s="264"/>
      <c r="I94" s="37"/>
      <c r="J94" s="264"/>
      <c r="K94" s="37"/>
      <c r="L94" s="133"/>
      <c r="M94" s="134"/>
      <c r="N94" s="54"/>
      <c r="O94" t="s">
        <v>180</v>
      </c>
      <c r="P94" s="37"/>
      <c r="Q94" s="180"/>
    </row>
    <row r="95" spans="2:15" ht="13.5" customHeight="1">
      <c r="B95" s="183"/>
      <c r="C95" s="184"/>
      <c r="D95" s="184"/>
      <c r="E95" s="184"/>
      <c r="F95" s="184"/>
      <c r="G95" s="184"/>
      <c r="H95" s="184"/>
      <c r="I95" s="184"/>
      <c r="J95" s="184"/>
      <c r="K95" s="184"/>
      <c r="L95" s="185"/>
      <c r="M95" s="185"/>
      <c r="N95" s="184"/>
      <c r="O95" s="184"/>
    </row>
    <row r="96" ht="12.75">
      <c r="O96" s="29"/>
    </row>
  </sheetData>
  <sheetProtection/>
  <mergeCells count="277">
    <mergeCell ref="B34:B35"/>
    <mergeCell ref="D34:D35"/>
    <mergeCell ref="E34:E35"/>
    <mergeCell ref="G34:G35"/>
    <mergeCell ref="H34:H35"/>
    <mergeCell ref="J34:J35"/>
    <mergeCell ref="B32:B33"/>
    <mergeCell ref="D32:D33"/>
    <mergeCell ref="E32:E33"/>
    <mergeCell ref="G32:G33"/>
    <mergeCell ref="H32:H33"/>
    <mergeCell ref="J32:J33"/>
    <mergeCell ref="B30:B31"/>
    <mergeCell ref="D30:D31"/>
    <mergeCell ref="E30:E31"/>
    <mergeCell ref="G30:G31"/>
    <mergeCell ref="H30:H31"/>
    <mergeCell ref="J30:J31"/>
    <mergeCell ref="B28:B29"/>
    <mergeCell ref="D28:D29"/>
    <mergeCell ref="E28:E29"/>
    <mergeCell ref="G28:G29"/>
    <mergeCell ref="H28:H29"/>
    <mergeCell ref="J28:J29"/>
    <mergeCell ref="B26:B27"/>
    <mergeCell ref="D26:D27"/>
    <mergeCell ref="E26:E27"/>
    <mergeCell ref="G26:G27"/>
    <mergeCell ref="H26:H27"/>
    <mergeCell ref="J26:J27"/>
    <mergeCell ref="B24:B25"/>
    <mergeCell ref="D24:D25"/>
    <mergeCell ref="E24:E25"/>
    <mergeCell ref="G24:G25"/>
    <mergeCell ref="H24:H25"/>
    <mergeCell ref="J24:J25"/>
    <mergeCell ref="B22:B23"/>
    <mergeCell ref="D22:D23"/>
    <mergeCell ref="E22:E23"/>
    <mergeCell ref="G22:G23"/>
    <mergeCell ref="H22:H23"/>
    <mergeCell ref="J22:J23"/>
    <mergeCell ref="B20:B21"/>
    <mergeCell ref="D20:D21"/>
    <mergeCell ref="E20:E21"/>
    <mergeCell ref="G20:G21"/>
    <mergeCell ref="H20:H21"/>
    <mergeCell ref="J20:J21"/>
    <mergeCell ref="B18:B19"/>
    <mergeCell ref="D18:D19"/>
    <mergeCell ref="E18:E19"/>
    <mergeCell ref="G18:G19"/>
    <mergeCell ref="H18:H19"/>
    <mergeCell ref="J18:J19"/>
    <mergeCell ref="B16:B17"/>
    <mergeCell ref="D16:D17"/>
    <mergeCell ref="E16:E17"/>
    <mergeCell ref="G16:G17"/>
    <mergeCell ref="H16:H17"/>
    <mergeCell ref="J16:J17"/>
    <mergeCell ref="B14:B15"/>
    <mergeCell ref="D14:D15"/>
    <mergeCell ref="E14:E15"/>
    <mergeCell ref="G14:G15"/>
    <mergeCell ref="H14:H15"/>
    <mergeCell ref="J14:J15"/>
    <mergeCell ref="B12:B13"/>
    <mergeCell ref="D12:D13"/>
    <mergeCell ref="E12:E13"/>
    <mergeCell ref="G12:G13"/>
    <mergeCell ref="H12:H13"/>
    <mergeCell ref="J12:J13"/>
    <mergeCell ref="B10:B11"/>
    <mergeCell ref="D10:D11"/>
    <mergeCell ref="E10:E11"/>
    <mergeCell ref="G10:G11"/>
    <mergeCell ref="H10:H11"/>
    <mergeCell ref="J10:J11"/>
    <mergeCell ref="B8:B9"/>
    <mergeCell ref="D8:D9"/>
    <mergeCell ref="E8:E9"/>
    <mergeCell ref="G8:G9"/>
    <mergeCell ref="H8:H9"/>
    <mergeCell ref="J8:J9"/>
    <mergeCell ref="J3:J4"/>
    <mergeCell ref="B6:B7"/>
    <mergeCell ref="D6:D7"/>
    <mergeCell ref="E6:E7"/>
    <mergeCell ref="G6:G7"/>
    <mergeCell ref="H6:H7"/>
    <mergeCell ref="J6:J7"/>
    <mergeCell ref="A1:Q1"/>
    <mergeCell ref="A3:A32"/>
    <mergeCell ref="Q3:Q4"/>
    <mergeCell ref="O3:O4"/>
    <mergeCell ref="H3:H4"/>
    <mergeCell ref="B3:B4"/>
    <mergeCell ref="D3:D4"/>
    <mergeCell ref="E3:E4"/>
    <mergeCell ref="G3:G4"/>
    <mergeCell ref="L3:M3"/>
    <mergeCell ref="B36:B37"/>
    <mergeCell ref="D36:D37"/>
    <mergeCell ref="E36:E37"/>
    <mergeCell ref="G36:G37"/>
    <mergeCell ref="H36:H37"/>
    <mergeCell ref="J36:J37"/>
    <mergeCell ref="B38:B39"/>
    <mergeCell ref="D38:D39"/>
    <mergeCell ref="E38:E39"/>
    <mergeCell ref="G38:G39"/>
    <mergeCell ref="H38:H39"/>
    <mergeCell ref="J38:J39"/>
    <mergeCell ref="B40:B41"/>
    <mergeCell ref="D40:D41"/>
    <mergeCell ref="E40:E41"/>
    <mergeCell ref="G40:G41"/>
    <mergeCell ref="H40:H41"/>
    <mergeCell ref="J40:J41"/>
    <mergeCell ref="B45:B46"/>
    <mergeCell ref="D45:D46"/>
    <mergeCell ref="E45:E46"/>
    <mergeCell ref="G45:G46"/>
    <mergeCell ref="H45:H46"/>
    <mergeCell ref="J45:J46"/>
    <mergeCell ref="B47:B48"/>
    <mergeCell ref="D47:D48"/>
    <mergeCell ref="E47:E48"/>
    <mergeCell ref="G47:G48"/>
    <mergeCell ref="H47:H48"/>
    <mergeCell ref="J47:J48"/>
    <mergeCell ref="B49:B50"/>
    <mergeCell ref="D49:D50"/>
    <mergeCell ref="E49:E50"/>
    <mergeCell ref="G49:G50"/>
    <mergeCell ref="H49:H50"/>
    <mergeCell ref="J49:J50"/>
    <mergeCell ref="B51:B52"/>
    <mergeCell ref="D51:D52"/>
    <mergeCell ref="E51:E52"/>
    <mergeCell ref="G51:G52"/>
    <mergeCell ref="H51:H52"/>
    <mergeCell ref="J51:J52"/>
    <mergeCell ref="B53:B54"/>
    <mergeCell ref="D53:D54"/>
    <mergeCell ref="E53:E54"/>
    <mergeCell ref="G53:G54"/>
    <mergeCell ref="H53:H54"/>
    <mergeCell ref="J53:J54"/>
    <mergeCell ref="B55:B56"/>
    <mergeCell ref="D55:D56"/>
    <mergeCell ref="E55:E56"/>
    <mergeCell ref="G55:G56"/>
    <mergeCell ref="H55:H56"/>
    <mergeCell ref="J55:J56"/>
    <mergeCell ref="B57:B58"/>
    <mergeCell ref="D57:D58"/>
    <mergeCell ref="E57:E58"/>
    <mergeCell ref="G57:G58"/>
    <mergeCell ref="H57:H58"/>
    <mergeCell ref="J57:J58"/>
    <mergeCell ref="B59:B60"/>
    <mergeCell ref="D59:D60"/>
    <mergeCell ref="E59:E60"/>
    <mergeCell ref="G59:G60"/>
    <mergeCell ref="H59:H60"/>
    <mergeCell ref="J59:J60"/>
    <mergeCell ref="B61:B62"/>
    <mergeCell ref="D61:D62"/>
    <mergeCell ref="E61:E62"/>
    <mergeCell ref="G61:G62"/>
    <mergeCell ref="H61:H62"/>
    <mergeCell ref="J61:J62"/>
    <mergeCell ref="B63:B64"/>
    <mergeCell ref="D63:D64"/>
    <mergeCell ref="E63:E64"/>
    <mergeCell ref="G63:G64"/>
    <mergeCell ref="H63:H64"/>
    <mergeCell ref="J63:J64"/>
    <mergeCell ref="B65:B66"/>
    <mergeCell ref="D65:D66"/>
    <mergeCell ref="E65:E66"/>
    <mergeCell ref="G65:G66"/>
    <mergeCell ref="H65:H66"/>
    <mergeCell ref="J65:J66"/>
    <mergeCell ref="B67:B68"/>
    <mergeCell ref="D67:D68"/>
    <mergeCell ref="E67:E68"/>
    <mergeCell ref="G67:G68"/>
    <mergeCell ref="H67:H68"/>
    <mergeCell ref="J67:J68"/>
    <mergeCell ref="B69:B70"/>
    <mergeCell ref="D69:D70"/>
    <mergeCell ref="E69:E70"/>
    <mergeCell ref="G69:G70"/>
    <mergeCell ref="H69:H70"/>
    <mergeCell ref="J69:J70"/>
    <mergeCell ref="B71:B72"/>
    <mergeCell ref="D71:D72"/>
    <mergeCell ref="E71:E72"/>
    <mergeCell ref="G71:G72"/>
    <mergeCell ref="H71:H72"/>
    <mergeCell ref="J71:J72"/>
    <mergeCell ref="B73:B74"/>
    <mergeCell ref="D73:D74"/>
    <mergeCell ref="E73:E74"/>
    <mergeCell ref="G73:G74"/>
    <mergeCell ref="H73:H74"/>
    <mergeCell ref="J73:J74"/>
    <mergeCell ref="A42:Q42"/>
    <mergeCell ref="B43:B44"/>
    <mergeCell ref="D43:D44"/>
    <mergeCell ref="E43:E44"/>
    <mergeCell ref="G43:G44"/>
    <mergeCell ref="H43:H44"/>
    <mergeCell ref="J43:J44"/>
    <mergeCell ref="L43:M43"/>
    <mergeCell ref="O43:O44"/>
    <mergeCell ref="Q43:Q44"/>
    <mergeCell ref="B77:B78"/>
    <mergeCell ref="D77:D78"/>
    <mergeCell ref="E77:E78"/>
    <mergeCell ref="G77:G78"/>
    <mergeCell ref="H77:H78"/>
    <mergeCell ref="J77:J78"/>
    <mergeCell ref="B83:B84"/>
    <mergeCell ref="D83:D84"/>
    <mergeCell ref="E83:E84"/>
    <mergeCell ref="G83:G84"/>
    <mergeCell ref="H83:H84"/>
    <mergeCell ref="J83:J84"/>
    <mergeCell ref="B85:B86"/>
    <mergeCell ref="D85:D86"/>
    <mergeCell ref="E85:E86"/>
    <mergeCell ref="G85:G86"/>
    <mergeCell ref="H85:H86"/>
    <mergeCell ref="J85:J86"/>
    <mergeCell ref="B87:B88"/>
    <mergeCell ref="D87:D88"/>
    <mergeCell ref="E87:E88"/>
    <mergeCell ref="G87:G88"/>
    <mergeCell ref="H87:H88"/>
    <mergeCell ref="J87:J88"/>
    <mergeCell ref="B89:B90"/>
    <mergeCell ref="D89:D90"/>
    <mergeCell ref="E89:E90"/>
    <mergeCell ref="G89:G90"/>
    <mergeCell ref="H89:H90"/>
    <mergeCell ref="J89:J90"/>
    <mergeCell ref="B91:B92"/>
    <mergeCell ref="D91:D92"/>
    <mergeCell ref="E91:E92"/>
    <mergeCell ref="G91:G92"/>
    <mergeCell ref="H91:H92"/>
    <mergeCell ref="J91:J92"/>
    <mergeCell ref="B93:B94"/>
    <mergeCell ref="D93:D94"/>
    <mergeCell ref="E93:E94"/>
    <mergeCell ref="G93:G94"/>
    <mergeCell ref="H93:H94"/>
    <mergeCell ref="J93:J94"/>
    <mergeCell ref="A80:Q80"/>
    <mergeCell ref="B81:B82"/>
    <mergeCell ref="D81:D82"/>
    <mergeCell ref="E81:E82"/>
    <mergeCell ref="G81:G82"/>
    <mergeCell ref="H81:H82"/>
    <mergeCell ref="J81:J82"/>
    <mergeCell ref="L81:M81"/>
    <mergeCell ref="O81:O82"/>
    <mergeCell ref="Q81:Q82"/>
    <mergeCell ref="B75:B76"/>
    <mergeCell ref="D75:D76"/>
    <mergeCell ref="E75:E76"/>
    <mergeCell ref="G75:G76"/>
    <mergeCell ref="H75:H76"/>
    <mergeCell ref="J75:J76"/>
  </mergeCells>
  <printOptions/>
  <pageMargins left="0" right="0" top="0.787" bottom="0" header="0.511" footer="0.05"/>
  <pageSetup horizontalDpi="600" verticalDpi="600" orientation="landscape" scale="73" r:id="rId1"/>
</worksheet>
</file>

<file path=xl/worksheets/sheet9.xml><?xml version="1.0" encoding="utf-8"?>
<worksheet xmlns="http://schemas.openxmlformats.org/spreadsheetml/2006/main" xmlns:r="http://schemas.openxmlformats.org/officeDocument/2006/relationships">
  <dimension ref="A1:S121"/>
  <sheetViews>
    <sheetView tabSelected="1" zoomScalePageLayoutView="0" workbookViewId="0" topLeftCell="A1">
      <pane ySplit="1" topLeftCell="A2" activePane="bottomLeft" state="frozen"/>
      <selection pane="topLeft" activeCell="A1" sqref="A1"/>
      <selection pane="bottomLeft" activeCell="A115" sqref="A115:IV115"/>
    </sheetView>
  </sheetViews>
  <sheetFormatPr defaultColWidth="9.140625" defaultRowHeight="12.75"/>
  <cols>
    <col min="1" max="2" width="6.57421875" style="0" customWidth="1"/>
    <col min="3" max="3" width="4.57421875" style="0" customWidth="1"/>
    <col min="4" max="4" width="0.5625" style="0" customWidth="1"/>
    <col min="5" max="5" width="4.57421875" style="0" customWidth="1"/>
    <col min="6" max="6" width="4.00390625" style="0" customWidth="1"/>
    <col min="7" max="7" width="11.57421875" style="0" customWidth="1"/>
    <col min="8" max="8" width="6.28125" style="0" customWidth="1"/>
    <col min="9" max="9" width="0.5625" style="0" customWidth="1"/>
    <col min="10" max="17" width="6.28125" style="175" customWidth="1"/>
    <col min="18" max="18" width="0.42578125" style="0" customWidth="1"/>
    <col min="19" max="19" width="23.00390625" style="0" customWidth="1"/>
  </cols>
  <sheetData>
    <row r="1" spans="1:19" ht="61.5">
      <c r="A1" s="161" t="s">
        <v>9</v>
      </c>
      <c r="B1" s="161" t="s">
        <v>10</v>
      </c>
      <c r="C1" s="161" t="s">
        <v>11</v>
      </c>
      <c r="D1" s="159"/>
      <c r="E1" s="161" t="s">
        <v>12</v>
      </c>
      <c r="F1" s="162" t="s">
        <v>312</v>
      </c>
      <c r="G1" s="163" t="s">
        <v>313</v>
      </c>
      <c r="H1" s="163" t="s">
        <v>314</v>
      </c>
      <c r="I1" s="164"/>
      <c r="J1" s="161" t="s">
        <v>315</v>
      </c>
      <c r="K1" s="161" t="s">
        <v>342</v>
      </c>
      <c r="L1" s="161" t="s">
        <v>316</v>
      </c>
      <c r="M1" s="161" t="s">
        <v>343</v>
      </c>
      <c r="N1" s="162" t="s">
        <v>318</v>
      </c>
      <c r="O1" s="162" t="s">
        <v>344</v>
      </c>
      <c r="P1" s="162" t="s">
        <v>317</v>
      </c>
      <c r="Q1" s="162" t="s">
        <v>319</v>
      </c>
      <c r="R1" s="165"/>
      <c r="S1" s="166" t="s">
        <v>13</v>
      </c>
    </row>
    <row r="2" spans="1:19" ht="12.75">
      <c r="A2" s="167">
        <v>0</v>
      </c>
      <c r="B2" s="167">
        <v>3.05</v>
      </c>
      <c r="C2" s="167">
        <v>3.05</v>
      </c>
      <c r="D2" s="168"/>
      <c r="E2" s="169">
        <v>1.95</v>
      </c>
      <c r="F2" s="170">
        <f aca="true" t="shared" si="0" ref="F2:F66">E2/C2*100</f>
        <v>63.934426229508205</v>
      </c>
      <c r="G2" s="171" t="s">
        <v>188</v>
      </c>
      <c r="H2" s="172">
        <v>3</v>
      </c>
      <c r="I2" s="160"/>
      <c r="J2" s="182" t="s">
        <v>310</v>
      </c>
      <c r="K2" s="182">
        <v>0.27</v>
      </c>
      <c r="L2" s="182">
        <v>11.1</v>
      </c>
      <c r="M2" s="182">
        <v>0.04</v>
      </c>
      <c r="N2" s="182">
        <v>37.8</v>
      </c>
      <c r="O2" s="182">
        <v>1.43</v>
      </c>
      <c r="P2" s="182">
        <v>1.96</v>
      </c>
      <c r="Q2" s="182">
        <v>4100</v>
      </c>
      <c r="R2" s="160"/>
      <c r="S2" s="174"/>
    </row>
    <row r="3" spans="1:19" ht="12.75">
      <c r="A3" s="169">
        <v>3.05</v>
      </c>
      <c r="B3" s="169">
        <v>5.49</v>
      </c>
      <c r="C3" s="169">
        <f>(B3-A3)</f>
        <v>2.4400000000000004</v>
      </c>
      <c r="D3" s="168"/>
      <c r="E3" s="169">
        <v>2.04</v>
      </c>
      <c r="F3" s="170">
        <f t="shared" si="0"/>
        <v>83.60655737704917</v>
      </c>
      <c r="G3" s="171" t="s">
        <v>189</v>
      </c>
      <c r="H3" s="172">
        <v>3</v>
      </c>
      <c r="I3" s="160"/>
      <c r="J3" s="182" t="s">
        <v>310</v>
      </c>
      <c r="K3" s="182">
        <v>0.17</v>
      </c>
      <c r="L3" s="182">
        <v>11.5</v>
      </c>
      <c r="M3" s="182">
        <v>0.04</v>
      </c>
      <c r="N3" s="182">
        <v>30.6</v>
      </c>
      <c r="O3" s="182">
        <v>0.8</v>
      </c>
      <c r="P3" s="182">
        <v>0.89</v>
      </c>
      <c r="Q3" s="182">
        <v>1380</v>
      </c>
      <c r="R3" s="160"/>
      <c r="S3" s="169"/>
    </row>
    <row r="4" spans="1:19" ht="12.75">
      <c r="A4" s="169">
        <v>5.49</v>
      </c>
      <c r="B4" s="169">
        <v>7.62</v>
      </c>
      <c r="C4" s="169">
        <f>(B4-A4)</f>
        <v>2.13</v>
      </c>
      <c r="D4" s="168"/>
      <c r="E4" s="169">
        <v>1.22</v>
      </c>
      <c r="F4" s="170">
        <f t="shared" si="0"/>
        <v>57.27699530516433</v>
      </c>
      <c r="G4" s="171" t="s">
        <v>190</v>
      </c>
      <c r="H4" s="172">
        <v>3</v>
      </c>
      <c r="I4" s="160"/>
      <c r="J4" s="182" t="s">
        <v>310</v>
      </c>
      <c r="K4" s="182">
        <v>0.25</v>
      </c>
      <c r="L4" s="182">
        <v>10.7</v>
      </c>
      <c r="M4" s="182">
        <v>0.04</v>
      </c>
      <c r="N4" s="182">
        <v>28.7</v>
      </c>
      <c r="O4" s="182">
        <v>0.77</v>
      </c>
      <c r="P4" s="182">
        <v>0.67</v>
      </c>
      <c r="Q4" s="182">
        <v>278</v>
      </c>
      <c r="R4" s="160"/>
      <c r="S4" s="169"/>
    </row>
    <row r="5" spans="1:19" ht="12.75">
      <c r="A5" s="169">
        <v>7.62</v>
      </c>
      <c r="B5" s="169">
        <v>10.67</v>
      </c>
      <c r="C5" s="169">
        <f>(B5-A5)</f>
        <v>3.05</v>
      </c>
      <c r="D5" s="168"/>
      <c r="E5" s="169">
        <v>2.66</v>
      </c>
      <c r="F5" s="170">
        <f t="shared" si="0"/>
        <v>87.21311475409837</v>
      </c>
      <c r="G5" s="171" t="s">
        <v>191</v>
      </c>
      <c r="H5" s="172">
        <v>3</v>
      </c>
      <c r="I5" s="160"/>
      <c r="J5" s="182" t="s">
        <v>310</v>
      </c>
      <c r="K5" s="182">
        <v>0.1</v>
      </c>
      <c r="L5" s="182">
        <v>8.6</v>
      </c>
      <c r="M5" s="182">
        <v>0.04</v>
      </c>
      <c r="N5" s="182">
        <v>17.5</v>
      </c>
      <c r="O5" s="182">
        <v>0.64</v>
      </c>
      <c r="P5" s="182">
        <v>0.5</v>
      </c>
      <c r="Q5" s="182">
        <v>52</v>
      </c>
      <c r="R5" s="160"/>
      <c r="S5" s="169"/>
    </row>
    <row r="6" spans="1:19" ht="12.75">
      <c r="A6" s="169" t="s">
        <v>309</v>
      </c>
      <c r="B6" s="169" t="s">
        <v>309</v>
      </c>
      <c r="C6" s="169" t="s">
        <v>309</v>
      </c>
      <c r="D6" s="168"/>
      <c r="E6" s="169" t="s">
        <v>309</v>
      </c>
      <c r="F6" s="170" t="s">
        <v>309</v>
      </c>
      <c r="G6" s="171" t="s">
        <v>192</v>
      </c>
      <c r="H6" s="172">
        <v>3</v>
      </c>
      <c r="I6" s="160"/>
      <c r="J6" s="182">
        <v>1.51</v>
      </c>
      <c r="K6" s="182">
        <v>29.4</v>
      </c>
      <c r="L6" s="182">
        <v>143.5</v>
      </c>
      <c r="M6" s="182">
        <v>0.07</v>
      </c>
      <c r="N6" s="182">
        <v>8100</v>
      </c>
      <c r="O6" s="182">
        <v>25.4</v>
      </c>
      <c r="P6" s="182">
        <v>2.38</v>
      </c>
      <c r="Q6" s="182">
        <v>7540</v>
      </c>
      <c r="R6" s="160"/>
      <c r="S6" s="169" t="s">
        <v>183</v>
      </c>
    </row>
    <row r="7" spans="1:19" ht="12.75">
      <c r="A7" s="169">
        <v>10.67</v>
      </c>
      <c r="B7" s="169">
        <v>13.72</v>
      </c>
      <c r="C7" s="169">
        <f>(B7-A7)</f>
        <v>3.0500000000000007</v>
      </c>
      <c r="D7" s="168"/>
      <c r="E7" s="169">
        <v>2.69</v>
      </c>
      <c r="F7" s="170">
        <f t="shared" si="0"/>
        <v>88.19672131147539</v>
      </c>
      <c r="G7" s="171" t="s">
        <v>193</v>
      </c>
      <c r="H7" s="172">
        <v>3</v>
      </c>
      <c r="I7" s="160"/>
      <c r="J7" s="182" t="s">
        <v>310</v>
      </c>
      <c r="K7" s="182">
        <v>0.08</v>
      </c>
      <c r="L7" s="182">
        <v>31</v>
      </c>
      <c r="M7" s="182">
        <v>0.27</v>
      </c>
      <c r="N7" s="182">
        <v>24.9</v>
      </c>
      <c r="O7" s="182">
        <v>0.53</v>
      </c>
      <c r="P7" s="182">
        <v>0.73</v>
      </c>
      <c r="Q7" s="182">
        <v>135</v>
      </c>
      <c r="R7" s="160"/>
      <c r="S7" s="169"/>
    </row>
    <row r="8" spans="1:19" ht="12.75">
      <c r="A8" s="169">
        <v>13.72</v>
      </c>
      <c r="B8" s="169">
        <v>16.76</v>
      </c>
      <c r="C8" s="169">
        <f>(B8-A8)</f>
        <v>3.040000000000001</v>
      </c>
      <c r="D8" s="168"/>
      <c r="E8" s="169">
        <v>2.71</v>
      </c>
      <c r="F8" s="170">
        <f t="shared" si="0"/>
        <v>89.14473684210523</v>
      </c>
      <c r="G8" s="171" t="s">
        <v>194</v>
      </c>
      <c r="H8" s="172">
        <v>3</v>
      </c>
      <c r="I8" s="160"/>
      <c r="J8" s="182" t="s">
        <v>310</v>
      </c>
      <c r="K8" s="182">
        <v>0.24</v>
      </c>
      <c r="L8" s="182">
        <v>45</v>
      </c>
      <c r="M8" s="182">
        <v>1.28</v>
      </c>
      <c r="N8" s="182">
        <v>38</v>
      </c>
      <c r="O8" s="182">
        <v>2.95</v>
      </c>
      <c r="P8" s="182">
        <v>1.34</v>
      </c>
      <c r="Q8" s="182">
        <v>902</v>
      </c>
      <c r="R8" s="160"/>
      <c r="S8" s="169"/>
    </row>
    <row r="9" spans="1:19" ht="12.75">
      <c r="A9" s="169">
        <v>16.76</v>
      </c>
      <c r="B9" s="169">
        <v>19.81</v>
      </c>
      <c r="C9" s="169">
        <f>(B9-A9)</f>
        <v>3.049999999999997</v>
      </c>
      <c r="D9" s="168"/>
      <c r="E9" s="169">
        <v>2.74</v>
      </c>
      <c r="F9" s="170">
        <f t="shared" si="0"/>
        <v>89.83606557377058</v>
      </c>
      <c r="G9" s="171" t="s">
        <v>195</v>
      </c>
      <c r="H9" s="172">
        <v>3</v>
      </c>
      <c r="I9" s="160"/>
      <c r="J9" s="182" t="s">
        <v>310</v>
      </c>
      <c r="K9" s="182">
        <v>0.38</v>
      </c>
      <c r="L9" s="182">
        <v>66</v>
      </c>
      <c r="M9" s="182">
        <v>0.81</v>
      </c>
      <c r="N9" s="182">
        <v>323</v>
      </c>
      <c r="O9" s="182">
        <v>13.05</v>
      </c>
      <c r="P9" s="182">
        <v>0.85</v>
      </c>
      <c r="Q9" s="182">
        <v>7490</v>
      </c>
      <c r="R9" s="160"/>
      <c r="S9" s="169"/>
    </row>
    <row r="10" spans="1:19" ht="12.75">
      <c r="A10" s="169" t="s">
        <v>309</v>
      </c>
      <c r="B10" s="169" t="s">
        <v>309</v>
      </c>
      <c r="C10" s="169" t="s">
        <v>309</v>
      </c>
      <c r="D10" s="168"/>
      <c r="E10" s="169" t="s">
        <v>309</v>
      </c>
      <c r="F10" s="170" t="s">
        <v>309</v>
      </c>
      <c r="G10" s="171" t="s">
        <v>196</v>
      </c>
      <c r="H10" s="172">
        <v>3</v>
      </c>
      <c r="I10" s="160"/>
      <c r="J10" s="182" t="s">
        <v>310</v>
      </c>
      <c r="K10" s="182">
        <v>0.03</v>
      </c>
      <c r="L10" s="182" t="s">
        <v>311</v>
      </c>
      <c r="M10" s="182">
        <v>0.01</v>
      </c>
      <c r="N10" s="182">
        <v>3.6</v>
      </c>
      <c r="O10" s="182">
        <v>0.29</v>
      </c>
      <c r="P10" s="182" t="s">
        <v>335</v>
      </c>
      <c r="Q10" s="182">
        <v>35</v>
      </c>
      <c r="R10" s="160"/>
      <c r="S10" s="169" t="s">
        <v>182</v>
      </c>
    </row>
    <row r="11" spans="1:19" ht="12.75">
      <c r="A11" s="169">
        <v>19.81</v>
      </c>
      <c r="B11" s="169">
        <v>22.86</v>
      </c>
      <c r="C11" s="169">
        <f aca="true" t="shared" si="1" ref="C11:C25">(B11-A11)</f>
        <v>3.0500000000000007</v>
      </c>
      <c r="D11" s="168"/>
      <c r="E11" s="169">
        <v>2.88</v>
      </c>
      <c r="F11" s="170">
        <f t="shared" si="0"/>
        <v>94.42622950819668</v>
      </c>
      <c r="G11" s="171" t="s">
        <v>197</v>
      </c>
      <c r="H11" s="172">
        <v>3</v>
      </c>
      <c r="I11" s="160"/>
      <c r="J11" s="182" t="s">
        <v>310</v>
      </c>
      <c r="K11" s="182">
        <v>0.31</v>
      </c>
      <c r="L11" s="182">
        <v>64</v>
      </c>
      <c r="M11" s="182">
        <v>1.49</v>
      </c>
      <c r="N11" s="182">
        <v>246</v>
      </c>
      <c r="O11" s="182">
        <v>14.6</v>
      </c>
      <c r="P11" s="182">
        <v>0.9</v>
      </c>
      <c r="Q11" s="182">
        <v>4450</v>
      </c>
      <c r="R11" s="160"/>
      <c r="S11" s="169"/>
    </row>
    <row r="12" spans="1:19" ht="12.75">
      <c r="A12" s="169">
        <v>22.86</v>
      </c>
      <c r="B12" s="169">
        <v>25.91</v>
      </c>
      <c r="C12" s="169">
        <f t="shared" si="1"/>
        <v>3.0500000000000007</v>
      </c>
      <c r="D12" s="168"/>
      <c r="E12" s="169">
        <v>2.98</v>
      </c>
      <c r="F12" s="170">
        <f t="shared" si="0"/>
        <v>97.70491803278686</v>
      </c>
      <c r="G12" s="171" t="s">
        <v>198</v>
      </c>
      <c r="H12" s="172">
        <v>3</v>
      </c>
      <c r="I12" s="160"/>
      <c r="J12" s="182" t="s">
        <v>310</v>
      </c>
      <c r="K12" s="182">
        <v>0.14</v>
      </c>
      <c r="L12" s="182">
        <v>16</v>
      </c>
      <c r="M12" s="182">
        <v>0.42</v>
      </c>
      <c r="N12" s="182">
        <v>20.3</v>
      </c>
      <c r="O12" s="182">
        <v>1.71</v>
      </c>
      <c r="P12" s="182">
        <v>0.64</v>
      </c>
      <c r="Q12" s="182">
        <v>574</v>
      </c>
      <c r="R12" s="160"/>
      <c r="S12" s="169"/>
    </row>
    <row r="13" spans="1:19" ht="12.75">
      <c r="A13" s="169">
        <v>25.91</v>
      </c>
      <c r="B13" s="169">
        <v>28.96</v>
      </c>
      <c r="C13" s="169">
        <f t="shared" si="1"/>
        <v>3.0500000000000007</v>
      </c>
      <c r="D13" s="168"/>
      <c r="E13" s="169">
        <v>2.9699999999999998</v>
      </c>
      <c r="F13" s="170">
        <f t="shared" si="0"/>
        <v>97.37704918032783</v>
      </c>
      <c r="G13" s="171" t="s">
        <v>199</v>
      </c>
      <c r="H13" s="172">
        <v>3</v>
      </c>
      <c r="I13" s="160"/>
      <c r="J13" s="182" t="s">
        <v>310</v>
      </c>
      <c r="K13" s="182">
        <v>0.09</v>
      </c>
      <c r="L13" s="182">
        <v>14</v>
      </c>
      <c r="M13" s="182">
        <v>0.24</v>
      </c>
      <c r="N13" s="182">
        <v>14.7</v>
      </c>
      <c r="O13" s="182">
        <v>1.14</v>
      </c>
      <c r="P13" s="182">
        <v>0.35</v>
      </c>
      <c r="Q13" s="182">
        <v>1120</v>
      </c>
      <c r="R13" s="160"/>
      <c r="S13" s="169"/>
    </row>
    <row r="14" spans="1:19" ht="12.75">
      <c r="A14" s="169">
        <v>25.91</v>
      </c>
      <c r="B14" s="169">
        <v>28.96</v>
      </c>
      <c r="C14" s="169">
        <f t="shared" si="1"/>
        <v>3.0500000000000007</v>
      </c>
      <c r="D14" s="168"/>
      <c r="E14" s="169">
        <v>2.97</v>
      </c>
      <c r="F14" s="170">
        <f t="shared" si="0"/>
        <v>97.37704918032786</v>
      </c>
      <c r="G14" s="171" t="s">
        <v>200</v>
      </c>
      <c r="H14" s="172">
        <v>3</v>
      </c>
      <c r="I14" s="160"/>
      <c r="J14" s="182" t="s">
        <v>310</v>
      </c>
      <c r="K14" s="182">
        <v>0.1</v>
      </c>
      <c r="L14" s="182">
        <v>13</v>
      </c>
      <c r="M14" s="182">
        <v>0.25</v>
      </c>
      <c r="N14" s="182">
        <v>15.5</v>
      </c>
      <c r="O14" s="182">
        <v>1.37</v>
      </c>
      <c r="P14" s="182">
        <v>0.36</v>
      </c>
      <c r="Q14" s="182">
        <v>1260</v>
      </c>
      <c r="R14" s="160"/>
      <c r="S14" s="169" t="s">
        <v>181</v>
      </c>
    </row>
    <row r="15" spans="1:19" ht="12.75">
      <c r="A15" s="169">
        <v>28.96</v>
      </c>
      <c r="B15" s="169">
        <v>32</v>
      </c>
      <c r="C15" s="169">
        <f t="shared" si="1"/>
        <v>3.039999999999999</v>
      </c>
      <c r="D15" s="168"/>
      <c r="E15" s="169">
        <v>2.98</v>
      </c>
      <c r="F15" s="170">
        <f t="shared" si="0"/>
        <v>98.0263157894737</v>
      </c>
      <c r="G15" s="171" t="s">
        <v>201</v>
      </c>
      <c r="H15" s="172">
        <v>3</v>
      </c>
      <c r="I15" s="160"/>
      <c r="J15" s="182" t="s">
        <v>310</v>
      </c>
      <c r="K15" s="182">
        <v>0.13</v>
      </c>
      <c r="L15" s="182">
        <v>11</v>
      </c>
      <c r="M15" s="182">
        <v>0.15</v>
      </c>
      <c r="N15" s="182">
        <v>8.6</v>
      </c>
      <c r="O15" s="182">
        <v>1.26</v>
      </c>
      <c r="P15" s="182">
        <v>0.58</v>
      </c>
      <c r="Q15" s="182">
        <v>486</v>
      </c>
      <c r="R15" s="160"/>
      <c r="S15" s="169"/>
    </row>
    <row r="16" spans="1:19" ht="12.75">
      <c r="A16" s="169">
        <v>32</v>
      </c>
      <c r="B16" s="169">
        <v>35.05</v>
      </c>
      <c r="C16" s="169">
        <f t="shared" si="1"/>
        <v>3.049999999999997</v>
      </c>
      <c r="D16" s="168"/>
      <c r="E16" s="169">
        <v>2.99</v>
      </c>
      <c r="F16" s="170">
        <f t="shared" si="0"/>
        <v>98.032786885246</v>
      </c>
      <c r="G16" s="171" t="s">
        <v>202</v>
      </c>
      <c r="H16" s="172">
        <v>3</v>
      </c>
      <c r="I16" s="160"/>
      <c r="J16" s="182" t="s">
        <v>310</v>
      </c>
      <c r="K16" s="182">
        <v>0.22</v>
      </c>
      <c r="L16" s="182">
        <v>26</v>
      </c>
      <c r="M16" s="182">
        <v>0.41</v>
      </c>
      <c r="N16" s="182">
        <v>11.8</v>
      </c>
      <c r="O16" s="182">
        <v>1.49</v>
      </c>
      <c r="P16" s="182">
        <v>0.92</v>
      </c>
      <c r="Q16" s="182">
        <v>940</v>
      </c>
      <c r="R16" s="160"/>
      <c r="S16" s="169"/>
    </row>
    <row r="17" spans="1:19" ht="12.75">
      <c r="A17" s="169">
        <v>35.05</v>
      </c>
      <c r="B17" s="169">
        <v>38.1</v>
      </c>
      <c r="C17" s="169">
        <f t="shared" si="1"/>
        <v>3.0500000000000043</v>
      </c>
      <c r="D17" s="168"/>
      <c r="E17" s="169">
        <v>2.99</v>
      </c>
      <c r="F17" s="170">
        <f t="shared" si="0"/>
        <v>98.03278688524577</v>
      </c>
      <c r="G17" s="171" t="s">
        <v>203</v>
      </c>
      <c r="H17" s="172">
        <v>3</v>
      </c>
      <c r="I17" s="160"/>
      <c r="J17" s="182" t="s">
        <v>310</v>
      </c>
      <c r="K17" s="182">
        <v>0.11</v>
      </c>
      <c r="L17" s="182">
        <v>17</v>
      </c>
      <c r="M17" s="182">
        <v>0.25</v>
      </c>
      <c r="N17" s="182">
        <v>7.6</v>
      </c>
      <c r="O17" s="182">
        <v>0.58</v>
      </c>
      <c r="P17" s="182">
        <v>0.37</v>
      </c>
      <c r="Q17" s="182">
        <v>197</v>
      </c>
      <c r="R17" s="160"/>
      <c r="S17" s="169"/>
    </row>
    <row r="18" spans="1:19" ht="12.75">
      <c r="A18" s="169">
        <v>38.1</v>
      </c>
      <c r="B18" s="169">
        <v>41.15</v>
      </c>
      <c r="C18" s="169">
        <f t="shared" si="1"/>
        <v>3.049999999999997</v>
      </c>
      <c r="D18" s="168"/>
      <c r="E18" s="169">
        <v>2.94</v>
      </c>
      <c r="F18" s="170">
        <f t="shared" si="0"/>
        <v>96.39344262295091</v>
      </c>
      <c r="G18" s="171" t="s">
        <v>204</v>
      </c>
      <c r="H18" s="172">
        <v>3</v>
      </c>
      <c r="I18" s="160"/>
      <c r="J18" s="182" t="s">
        <v>310</v>
      </c>
      <c r="K18" s="182">
        <v>0.06</v>
      </c>
      <c r="L18" s="182">
        <v>24</v>
      </c>
      <c r="M18" s="182">
        <v>0.17</v>
      </c>
      <c r="N18" s="182">
        <v>10</v>
      </c>
      <c r="O18" s="182">
        <v>0.44</v>
      </c>
      <c r="P18" s="182">
        <v>0.28</v>
      </c>
      <c r="Q18" s="182">
        <v>164</v>
      </c>
      <c r="R18" s="160"/>
      <c r="S18" s="169"/>
    </row>
    <row r="19" spans="1:19" ht="12.75">
      <c r="A19" s="169">
        <v>41.15</v>
      </c>
      <c r="B19" s="169">
        <v>44.2</v>
      </c>
      <c r="C19" s="169">
        <f t="shared" si="1"/>
        <v>3.0500000000000043</v>
      </c>
      <c r="D19" s="168"/>
      <c r="E19" s="169">
        <v>2.9</v>
      </c>
      <c r="F19" s="170">
        <f t="shared" si="0"/>
        <v>95.08196721311461</v>
      </c>
      <c r="G19" s="171" t="s">
        <v>205</v>
      </c>
      <c r="H19" s="172">
        <v>3</v>
      </c>
      <c r="I19" s="160"/>
      <c r="J19" s="182" t="s">
        <v>310</v>
      </c>
      <c r="K19" s="182">
        <v>0.14</v>
      </c>
      <c r="L19" s="182">
        <v>18</v>
      </c>
      <c r="M19" s="182">
        <v>0.24</v>
      </c>
      <c r="N19" s="182">
        <v>34.5</v>
      </c>
      <c r="O19" s="182">
        <v>0.8</v>
      </c>
      <c r="P19" s="182">
        <v>0.46</v>
      </c>
      <c r="Q19" s="182">
        <v>73</v>
      </c>
      <c r="R19" s="160"/>
      <c r="S19" s="169"/>
    </row>
    <row r="20" spans="1:19" ht="12.75">
      <c r="A20" s="169">
        <v>44.2</v>
      </c>
      <c r="B20" s="169">
        <v>47.24</v>
      </c>
      <c r="C20" s="169">
        <f t="shared" si="1"/>
        <v>3.039999999999999</v>
      </c>
      <c r="D20" s="168"/>
      <c r="E20" s="169">
        <v>3.04</v>
      </c>
      <c r="F20" s="170">
        <f t="shared" si="0"/>
        <v>100.00000000000003</v>
      </c>
      <c r="G20" s="171" t="s">
        <v>206</v>
      </c>
      <c r="H20" s="172">
        <v>3</v>
      </c>
      <c r="I20" s="160"/>
      <c r="J20" s="182" t="s">
        <v>310</v>
      </c>
      <c r="K20" s="182">
        <v>0.19</v>
      </c>
      <c r="L20" s="182">
        <v>33</v>
      </c>
      <c r="M20" s="182">
        <v>0.53</v>
      </c>
      <c r="N20" s="182">
        <v>75.2</v>
      </c>
      <c r="O20" s="182">
        <v>1.24</v>
      </c>
      <c r="P20" s="182">
        <v>0.51</v>
      </c>
      <c r="Q20" s="182">
        <v>1460</v>
      </c>
      <c r="R20" s="160"/>
      <c r="S20" s="169"/>
    </row>
    <row r="21" spans="1:19" ht="12.75">
      <c r="A21" s="169">
        <v>47.24</v>
      </c>
      <c r="B21" s="169">
        <v>50.29</v>
      </c>
      <c r="C21" s="169">
        <f t="shared" si="1"/>
        <v>3.049999999999997</v>
      </c>
      <c r="D21" s="168"/>
      <c r="E21" s="169">
        <v>2.92</v>
      </c>
      <c r="F21" s="170">
        <f t="shared" si="0"/>
        <v>95.73770491803288</v>
      </c>
      <c r="G21" s="171" t="s">
        <v>207</v>
      </c>
      <c r="H21" s="172">
        <v>3</v>
      </c>
      <c r="I21" s="160"/>
      <c r="J21" s="182" t="s">
        <v>310</v>
      </c>
      <c r="K21" s="182">
        <v>0.26</v>
      </c>
      <c r="L21" s="182">
        <v>30</v>
      </c>
      <c r="M21" s="182">
        <v>0.45</v>
      </c>
      <c r="N21" s="182">
        <v>261</v>
      </c>
      <c r="O21" s="182">
        <v>0.97</v>
      </c>
      <c r="P21" s="182">
        <v>0.44</v>
      </c>
      <c r="Q21" s="182">
        <v>477</v>
      </c>
      <c r="R21" s="160"/>
      <c r="S21" s="169"/>
    </row>
    <row r="22" spans="1:19" ht="12.75">
      <c r="A22" s="169">
        <v>50.29</v>
      </c>
      <c r="B22" s="169">
        <v>53.34</v>
      </c>
      <c r="C22" s="169">
        <f t="shared" si="1"/>
        <v>3.0500000000000043</v>
      </c>
      <c r="D22" s="168"/>
      <c r="E22" s="169">
        <v>2.98</v>
      </c>
      <c r="F22" s="170">
        <f t="shared" si="0"/>
        <v>97.70491803278675</v>
      </c>
      <c r="G22" s="171" t="s">
        <v>208</v>
      </c>
      <c r="H22" s="172">
        <v>3</v>
      </c>
      <c r="I22" s="160"/>
      <c r="J22" s="182" t="s">
        <v>310</v>
      </c>
      <c r="K22" s="182">
        <v>0.17</v>
      </c>
      <c r="L22" s="182">
        <v>27</v>
      </c>
      <c r="M22" s="182">
        <v>0.23</v>
      </c>
      <c r="N22" s="182">
        <v>51.8</v>
      </c>
      <c r="O22" s="182">
        <v>0.77</v>
      </c>
      <c r="P22" s="182">
        <v>0.43</v>
      </c>
      <c r="Q22" s="182">
        <v>293</v>
      </c>
      <c r="R22" s="160"/>
      <c r="S22" s="169"/>
    </row>
    <row r="23" spans="1:19" ht="12.75">
      <c r="A23" s="169">
        <v>53.34</v>
      </c>
      <c r="B23" s="169">
        <v>56.39</v>
      </c>
      <c r="C23" s="169">
        <f t="shared" si="1"/>
        <v>3.049999999999997</v>
      </c>
      <c r="D23" s="168"/>
      <c r="E23" s="169">
        <v>3.05</v>
      </c>
      <c r="F23" s="170">
        <f t="shared" si="0"/>
        <v>100.00000000000009</v>
      </c>
      <c r="G23" s="171" t="s">
        <v>209</v>
      </c>
      <c r="H23" s="172">
        <v>3</v>
      </c>
      <c r="I23" s="160"/>
      <c r="J23" s="182" t="s">
        <v>310</v>
      </c>
      <c r="K23" s="182">
        <v>0.38</v>
      </c>
      <c r="L23" s="182">
        <v>25</v>
      </c>
      <c r="M23" s="182">
        <v>0.32</v>
      </c>
      <c r="N23" s="182">
        <v>438</v>
      </c>
      <c r="O23" s="182">
        <v>1.33</v>
      </c>
      <c r="P23" s="182">
        <v>0.42</v>
      </c>
      <c r="Q23" s="182">
        <v>259</v>
      </c>
      <c r="R23" s="160"/>
      <c r="S23" s="169"/>
    </row>
    <row r="24" spans="1:19" ht="12.75">
      <c r="A24" s="169">
        <v>56.39</v>
      </c>
      <c r="B24" s="169">
        <v>59.44</v>
      </c>
      <c r="C24" s="169">
        <f t="shared" si="1"/>
        <v>3.049999999999997</v>
      </c>
      <c r="D24" s="168"/>
      <c r="E24" s="169">
        <v>2.99</v>
      </c>
      <c r="F24" s="170">
        <f t="shared" si="0"/>
        <v>98.032786885246</v>
      </c>
      <c r="G24" s="171" t="s">
        <v>210</v>
      </c>
      <c r="H24" s="172">
        <v>3</v>
      </c>
      <c r="I24" s="160"/>
      <c r="J24" s="182" t="s">
        <v>310</v>
      </c>
      <c r="K24" s="182">
        <v>0.05</v>
      </c>
      <c r="L24" s="182">
        <v>16</v>
      </c>
      <c r="M24" s="182">
        <v>0.09</v>
      </c>
      <c r="N24" s="182">
        <v>10.7</v>
      </c>
      <c r="O24" s="182">
        <v>0.41</v>
      </c>
      <c r="P24" s="182">
        <v>0.16</v>
      </c>
      <c r="Q24" s="182">
        <v>35</v>
      </c>
      <c r="R24" s="160"/>
      <c r="S24" s="169"/>
    </row>
    <row r="25" spans="1:19" ht="12.75">
      <c r="A25" s="169">
        <v>59.44</v>
      </c>
      <c r="B25" s="169">
        <v>62.48</v>
      </c>
      <c r="C25" s="169">
        <f t="shared" si="1"/>
        <v>3.039999999999999</v>
      </c>
      <c r="D25" s="168"/>
      <c r="E25" s="169">
        <v>3</v>
      </c>
      <c r="F25" s="170">
        <f t="shared" si="0"/>
        <v>98.68421052631582</v>
      </c>
      <c r="G25" s="171" t="s">
        <v>211</v>
      </c>
      <c r="H25" s="172">
        <v>3</v>
      </c>
      <c r="I25" s="160"/>
      <c r="J25" s="182" t="s">
        <v>310</v>
      </c>
      <c r="K25" s="182">
        <v>0.13</v>
      </c>
      <c r="L25" s="182">
        <v>17</v>
      </c>
      <c r="M25" s="182">
        <v>1.57</v>
      </c>
      <c r="N25" s="182">
        <v>24.9</v>
      </c>
      <c r="O25" s="182">
        <v>1.64</v>
      </c>
      <c r="P25" s="182">
        <v>0.3</v>
      </c>
      <c r="Q25" s="182">
        <v>2270</v>
      </c>
      <c r="R25" s="160"/>
      <c r="S25" s="169"/>
    </row>
    <row r="26" spans="1:19" ht="12.75">
      <c r="A26" s="169" t="s">
        <v>309</v>
      </c>
      <c r="B26" s="169" t="s">
        <v>309</v>
      </c>
      <c r="C26" s="169" t="s">
        <v>309</v>
      </c>
      <c r="D26" s="168"/>
      <c r="E26" s="169" t="s">
        <v>309</v>
      </c>
      <c r="F26" s="170" t="s">
        <v>309</v>
      </c>
      <c r="G26" s="171" t="s">
        <v>212</v>
      </c>
      <c r="H26" s="172">
        <v>3</v>
      </c>
      <c r="I26" s="160"/>
      <c r="J26" s="182" t="s">
        <v>310</v>
      </c>
      <c r="K26" s="182">
        <v>0.02</v>
      </c>
      <c r="L26" s="182" t="s">
        <v>311</v>
      </c>
      <c r="M26" s="182">
        <v>0.01</v>
      </c>
      <c r="N26" s="182">
        <v>1.6</v>
      </c>
      <c r="O26" s="182">
        <v>0.11</v>
      </c>
      <c r="P26" s="182" t="s">
        <v>335</v>
      </c>
      <c r="Q26" s="182">
        <v>20</v>
      </c>
      <c r="R26" s="160"/>
      <c r="S26" s="169" t="s">
        <v>182</v>
      </c>
    </row>
    <row r="27" spans="1:19" ht="12.75">
      <c r="A27" s="169">
        <v>62.48</v>
      </c>
      <c r="B27" s="169">
        <v>65.53</v>
      </c>
      <c r="C27" s="169">
        <f aca="true" t="shared" si="2" ref="C27:C33">(B27-A27)</f>
        <v>3.0500000000000043</v>
      </c>
      <c r="D27" s="168"/>
      <c r="E27" s="169">
        <v>2.84</v>
      </c>
      <c r="F27" s="170">
        <f t="shared" si="0"/>
        <v>93.11475409836052</v>
      </c>
      <c r="G27" s="171" t="s">
        <v>213</v>
      </c>
      <c r="H27" s="172">
        <v>3</v>
      </c>
      <c r="I27" s="160"/>
      <c r="J27" s="182" t="s">
        <v>310</v>
      </c>
      <c r="K27" s="182">
        <v>0.04</v>
      </c>
      <c r="L27" s="182">
        <v>12</v>
      </c>
      <c r="M27" s="182">
        <v>0.43</v>
      </c>
      <c r="N27" s="182">
        <v>8.4</v>
      </c>
      <c r="O27" s="182">
        <v>0.47</v>
      </c>
      <c r="P27" s="182">
        <v>0.2</v>
      </c>
      <c r="Q27" s="182">
        <v>1570</v>
      </c>
      <c r="R27" s="160"/>
      <c r="S27" s="169"/>
    </row>
    <row r="28" spans="1:19" ht="12.75">
      <c r="A28" s="169">
        <v>65.53</v>
      </c>
      <c r="B28" s="169">
        <v>68.58</v>
      </c>
      <c r="C28" s="169">
        <f t="shared" si="2"/>
        <v>3.049999999999997</v>
      </c>
      <c r="D28" s="168"/>
      <c r="E28" s="169">
        <v>2.8499999999999996</v>
      </c>
      <c r="F28" s="170">
        <f t="shared" si="0"/>
        <v>93.44262295081974</v>
      </c>
      <c r="G28" s="171" t="s">
        <v>214</v>
      </c>
      <c r="H28" s="172">
        <v>3</v>
      </c>
      <c r="I28" s="160"/>
      <c r="J28" s="182" t="s">
        <v>310</v>
      </c>
      <c r="K28" s="182">
        <v>0.05</v>
      </c>
      <c r="L28" s="182">
        <v>16</v>
      </c>
      <c r="M28" s="182">
        <v>0.93</v>
      </c>
      <c r="N28" s="182">
        <v>19.2</v>
      </c>
      <c r="O28" s="182">
        <v>1.05</v>
      </c>
      <c r="P28" s="182">
        <v>0.61</v>
      </c>
      <c r="Q28" s="182">
        <v>2320</v>
      </c>
      <c r="R28" s="160"/>
      <c r="S28" s="169"/>
    </row>
    <row r="29" spans="1:19" ht="12.75">
      <c r="A29" s="169">
        <v>68.58</v>
      </c>
      <c r="B29" s="169">
        <v>71.63</v>
      </c>
      <c r="C29" s="169">
        <f t="shared" si="2"/>
        <v>3.049999999999997</v>
      </c>
      <c r="D29" s="168"/>
      <c r="E29" s="169">
        <v>2.99</v>
      </c>
      <c r="F29" s="170">
        <f t="shared" si="0"/>
        <v>98.032786885246</v>
      </c>
      <c r="G29" s="171" t="s">
        <v>215</v>
      </c>
      <c r="H29" s="172">
        <v>3</v>
      </c>
      <c r="I29" s="160"/>
      <c r="J29" s="182">
        <v>0.01</v>
      </c>
      <c r="K29" s="182">
        <v>0.18</v>
      </c>
      <c r="L29" s="182">
        <v>29</v>
      </c>
      <c r="M29" s="182">
        <v>3.62</v>
      </c>
      <c r="N29" s="182">
        <v>119</v>
      </c>
      <c r="O29" s="182">
        <v>2.73</v>
      </c>
      <c r="P29" s="182">
        <v>1.16</v>
      </c>
      <c r="Q29" s="182">
        <v>4760</v>
      </c>
      <c r="R29" s="160"/>
      <c r="S29" s="169"/>
    </row>
    <row r="30" spans="1:19" ht="12.75">
      <c r="A30" s="169">
        <v>71.63</v>
      </c>
      <c r="B30" s="169">
        <v>74.68</v>
      </c>
      <c r="C30" s="169">
        <f t="shared" si="2"/>
        <v>3.0500000000000114</v>
      </c>
      <c r="D30" s="168"/>
      <c r="E30" s="169">
        <v>2.83</v>
      </c>
      <c r="F30" s="170">
        <f t="shared" si="0"/>
        <v>92.7868852459013</v>
      </c>
      <c r="G30" s="171" t="s">
        <v>216</v>
      </c>
      <c r="H30" s="172">
        <v>3</v>
      </c>
      <c r="I30" s="160"/>
      <c r="J30" s="182" t="s">
        <v>310</v>
      </c>
      <c r="K30" s="182">
        <v>0.34</v>
      </c>
      <c r="L30" s="182">
        <v>40.8</v>
      </c>
      <c r="M30" s="182">
        <v>0.88</v>
      </c>
      <c r="N30" s="182">
        <v>34.7</v>
      </c>
      <c r="O30" s="182">
        <v>3.15</v>
      </c>
      <c r="P30" s="182">
        <v>1.99</v>
      </c>
      <c r="Q30" s="182">
        <v>1690</v>
      </c>
      <c r="R30" s="160"/>
      <c r="S30" s="169"/>
    </row>
    <row r="31" spans="1:19" ht="12.75">
      <c r="A31" s="169">
        <v>74.68</v>
      </c>
      <c r="B31" s="169">
        <v>77.72</v>
      </c>
      <c r="C31" s="169">
        <f t="shared" si="2"/>
        <v>3.039999999999992</v>
      </c>
      <c r="D31" s="168"/>
      <c r="E31" s="169">
        <v>2.9</v>
      </c>
      <c r="F31" s="170">
        <f t="shared" si="0"/>
        <v>95.39473684210552</v>
      </c>
      <c r="G31" s="171" t="s">
        <v>217</v>
      </c>
      <c r="H31" s="172">
        <v>3</v>
      </c>
      <c r="I31" s="160"/>
      <c r="J31" s="182" t="s">
        <v>310</v>
      </c>
      <c r="K31" s="182">
        <v>0.28</v>
      </c>
      <c r="L31" s="182">
        <v>19</v>
      </c>
      <c r="M31" s="182">
        <v>0.19</v>
      </c>
      <c r="N31" s="182">
        <v>187.5</v>
      </c>
      <c r="O31" s="182">
        <v>2.43</v>
      </c>
      <c r="P31" s="182">
        <v>1.11</v>
      </c>
      <c r="Q31" s="182">
        <v>594</v>
      </c>
      <c r="R31" s="160"/>
      <c r="S31" s="169"/>
    </row>
    <row r="32" spans="1:19" ht="12.75">
      <c r="A32" s="169">
        <v>77.72</v>
      </c>
      <c r="B32" s="169">
        <v>80.77</v>
      </c>
      <c r="C32" s="169">
        <f t="shared" si="2"/>
        <v>3.049999999999997</v>
      </c>
      <c r="D32" s="168"/>
      <c r="E32" s="169">
        <v>2.89</v>
      </c>
      <c r="F32" s="170">
        <f t="shared" si="0"/>
        <v>94.75409836065583</v>
      </c>
      <c r="G32" s="171" t="s">
        <v>218</v>
      </c>
      <c r="H32" s="172">
        <v>3</v>
      </c>
      <c r="I32" s="160"/>
      <c r="J32" s="182" t="s">
        <v>310</v>
      </c>
      <c r="K32" s="182">
        <v>0.24</v>
      </c>
      <c r="L32" s="182">
        <v>7</v>
      </c>
      <c r="M32" s="182">
        <v>0.06</v>
      </c>
      <c r="N32" s="182">
        <v>192</v>
      </c>
      <c r="O32" s="182">
        <v>1.08</v>
      </c>
      <c r="P32" s="182">
        <v>0.29</v>
      </c>
      <c r="Q32" s="182">
        <v>189</v>
      </c>
      <c r="R32" s="160"/>
      <c r="S32" s="169"/>
    </row>
    <row r="33" spans="1:19" ht="12.75">
      <c r="A33" s="169">
        <v>80.77</v>
      </c>
      <c r="B33" s="169">
        <v>82.55</v>
      </c>
      <c r="C33" s="169">
        <f t="shared" si="2"/>
        <v>1.7800000000000011</v>
      </c>
      <c r="D33" s="168"/>
      <c r="E33" s="169">
        <v>1.65</v>
      </c>
      <c r="F33" s="170">
        <f t="shared" si="0"/>
        <v>92.69662921348308</v>
      </c>
      <c r="G33" s="171" t="s">
        <v>219</v>
      </c>
      <c r="H33" s="172">
        <v>3</v>
      </c>
      <c r="I33" s="160"/>
      <c r="J33" s="182" t="s">
        <v>310</v>
      </c>
      <c r="K33" s="182">
        <v>13.2</v>
      </c>
      <c r="L33" s="182">
        <v>11</v>
      </c>
      <c r="M33" s="182">
        <v>1.43</v>
      </c>
      <c r="N33" s="182">
        <v>12450</v>
      </c>
      <c r="O33" s="182">
        <v>55.8</v>
      </c>
      <c r="P33" s="182">
        <v>0.43</v>
      </c>
      <c r="Q33" s="182">
        <v>15650</v>
      </c>
      <c r="R33" s="160"/>
      <c r="S33" s="169"/>
    </row>
    <row r="34" spans="1:19" ht="12.75">
      <c r="A34" s="169" t="s">
        <v>309</v>
      </c>
      <c r="B34" s="169" t="s">
        <v>309</v>
      </c>
      <c r="C34" s="169" t="s">
        <v>309</v>
      </c>
      <c r="D34" s="168"/>
      <c r="E34" s="169" t="s">
        <v>309</v>
      </c>
      <c r="F34" s="170" t="s">
        <v>309</v>
      </c>
      <c r="G34" s="171" t="s">
        <v>220</v>
      </c>
      <c r="H34" s="172">
        <v>3</v>
      </c>
      <c r="I34" s="160"/>
      <c r="J34" s="182">
        <v>0.25</v>
      </c>
      <c r="K34" s="182">
        <v>99</v>
      </c>
      <c r="L34" s="182">
        <v>241</v>
      </c>
      <c r="M34" s="182">
        <v>1.09</v>
      </c>
      <c r="N34" s="182">
        <v>9830</v>
      </c>
      <c r="O34" s="182">
        <v>454</v>
      </c>
      <c r="P34" s="182">
        <v>0.48</v>
      </c>
      <c r="Q34" s="182">
        <v>5190</v>
      </c>
      <c r="R34" s="160"/>
      <c r="S34" s="173" t="s">
        <v>184</v>
      </c>
    </row>
    <row r="35" spans="1:19" ht="12.75">
      <c r="A35" s="169">
        <v>82.55</v>
      </c>
      <c r="B35" s="169">
        <v>85.34</v>
      </c>
      <c r="C35" s="169">
        <f aca="true" t="shared" si="3" ref="C35:C40">(B35-A35)</f>
        <v>2.7900000000000063</v>
      </c>
      <c r="D35" s="168"/>
      <c r="E35" s="169">
        <v>2.74</v>
      </c>
      <c r="F35" s="170">
        <f t="shared" si="0"/>
        <v>98.20788530465929</v>
      </c>
      <c r="G35" s="171" t="s">
        <v>221</v>
      </c>
      <c r="H35" s="172">
        <v>4</v>
      </c>
      <c r="I35" s="160"/>
      <c r="J35" s="182" t="s">
        <v>310</v>
      </c>
      <c r="K35" s="182">
        <v>0.34</v>
      </c>
      <c r="L35" s="182">
        <v>13</v>
      </c>
      <c r="M35" s="182">
        <v>0.61</v>
      </c>
      <c r="N35" s="182">
        <v>434</v>
      </c>
      <c r="O35" s="182">
        <v>1.99</v>
      </c>
      <c r="P35" s="182">
        <v>0.39</v>
      </c>
      <c r="Q35" s="182">
        <v>1640</v>
      </c>
      <c r="R35" s="160"/>
      <c r="S35" s="173"/>
    </row>
    <row r="36" spans="1:19" ht="12.75">
      <c r="A36" s="169">
        <v>85.34</v>
      </c>
      <c r="B36" s="169">
        <v>88.39</v>
      </c>
      <c r="C36" s="169">
        <f t="shared" si="3"/>
        <v>3.049999999999997</v>
      </c>
      <c r="D36" s="168"/>
      <c r="E36" s="169">
        <v>3.01</v>
      </c>
      <c r="F36" s="170">
        <f t="shared" si="0"/>
        <v>98.68852459016402</v>
      </c>
      <c r="G36" s="171" t="s">
        <v>222</v>
      </c>
      <c r="H36" s="172">
        <v>4</v>
      </c>
      <c r="I36" s="160"/>
      <c r="J36" s="182" t="s">
        <v>310</v>
      </c>
      <c r="K36" s="182">
        <v>0.45</v>
      </c>
      <c r="L36" s="182">
        <v>13</v>
      </c>
      <c r="M36" s="182">
        <v>0.83</v>
      </c>
      <c r="N36" s="182">
        <v>443</v>
      </c>
      <c r="O36" s="182">
        <v>1.75</v>
      </c>
      <c r="P36" s="182">
        <v>0.61</v>
      </c>
      <c r="Q36" s="182">
        <v>1780</v>
      </c>
      <c r="R36" s="160"/>
      <c r="S36" s="173"/>
    </row>
    <row r="37" spans="1:19" ht="12.75">
      <c r="A37" s="169">
        <v>88.39</v>
      </c>
      <c r="B37" s="169">
        <v>91.44</v>
      </c>
      <c r="C37" s="169">
        <f t="shared" si="3"/>
        <v>3.049999999999997</v>
      </c>
      <c r="D37" s="168"/>
      <c r="E37" s="169">
        <v>2.99</v>
      </c>
      <c r="F37" s="170">
        <f t="shared" si="0"/>
        <v>98.032786885246</v>
      </c>
      <c r="G37" s="171" t="s">
        <v>223</v>
      </c>
      <c r="H37" s="172">
        <v>4</v>
      </c>
      <c r="I37" s="160"/>
      <c r="J37" s="182" t="s">
        <v>310</v>
      </c>
      <c r="K37" s="182">
        <v>0.23</v>
      </c>
      <c r="L37" s="182">
        <v>17</v>
      </c>
      <c r="M37" s="182">
        <v>0.3</v>
      </c>
      <c r="N37" s="182">
        <v>202</v>
      </c>
      <c r="O37" s="182">
        <v>1.33</v>
      </c>
      <c r="P37" s="182">
        <v>0.32</v>
      </c>
      <c r="Q37" s="182">
        <v>1220</v>
      </c>
      <c r="R37" s="160"/>
      <c r="S37" s="173"/>
    </row>
    <row r="38" spans="1:19" ht="12.75">
      <c r="A38" s="169">
        <v>91.44</v>
      </c>
      <c r="B38" s="169">
        <v>94.49</v>
      </c>
      <c r="C38" s="169">
        <f t="shared" si="3"/>
        <v>3.049999999999997</v>
      </c>
      <c r="D38" s="168"/>
      <c r="E38" s="169">
        <v>3.0300000000000002</v>
      </c>
      <c r="F38" s="170">
        <f t="shared" si="0"/>
        <v>99.34426229508206</v>
      </c>
      <c r="G38" s="171" t="s">
        <v>224</v>
      </c>
      <c r="H38" s="172">
        <v>4</v>
      </c>
      <c r="I38" s="160"/>
      <c r="J38" s="182" t="s">
        <v>310</v>
      </c>
      <c r="K38" s="182">
        <v>0.27</v>
      </c>
      <c r="L38" s="182">
        <v>16</v>
      </c>
      <c r="M38" s="182">
        <v>0.38</v>
      </c>
      <c r="N38" s="182">
        <v>289</v>
      </c>
      <c r="O38" s="182">
        <v>18.05</v>
      </c>
      <c r="P38" s="182">
        <v>0.29</v>
      </c>
      <c r="Q38" s="182">
        <v>1240</v>
      </c>
      <c r="R38" s="160"/>
      <c r="S38" s="173"/>
    </row>
    <row r="39" spans="1:19" ht="12.75">
      <c r="A39" s="169">
        <v>94.49</v>
      </c>
      <c r="B39" s="169">
        <v>97.54</v>
      </c>
      <c r="C39" s="169">
        <f t="shared" si="3"/>
        <v>3.0500000000000114</v>
      </c>
      <c r="D39" s="168"/>
      <c r="E39" s="169">
        <v>3.0300000000000002</v>
      </c>
      <c r="F39" s="170">
        <f t="shared" si="0"/>
        <v>99.3442622950816</v>
      </c>
      <c r="G39" s="171" t="s">
        <v>225</v>
      </c>
      <c r="H39" s="172">
        <v>4</v>
      </c>
      <c r="I39" s="160"/>
      <c r="J39" s="182" t="s">
        <v>310</v>
      </c>
      <c r="K39" s="182">
        <v>0.68</v>
      </c>
      <c r="L39" s="182">
        <v>15</v>
      </c>
      <c r="M39" s="182">
        <v>0.52</v>
      </c>
      <c r="N39" s="182">
        <v>603</v>
      </c>
      <c r="O39" s="182">
        <v>3.43</v>
      </c>
      <c r="P39" s="182">
        <v>0.39</v>
      </c>
      <c r="Q39" s="182">
        <v>3750</v>
      </c>
      <c r="R39" s="160"/>
      <c r="S39" s="173"/>
    </row>
    <row r="40" spans="1:19" ht="12.75">
      <c r="A40" s="169">
        <v>97.54</v>
      </c>
      <c r="B40" s="169">
        <v>100.58</v>
      </c>
      <c r="C40" s="169">
        <f t="shared" si="3"/>
        <v>3.039999999999992</v>
      </c>
      <c r="D40" s="168"/>
      <c r="E40" s="169">
        <v>3.04</v>
      </c>
      <c r="F40" s="170">
        <f t="shared" si="0"/>
        <v>100.00000000000027</v>
      </c>
      <c r="G40" s="171" t="s">
        <v>226</v>
      </c>
      <c r="H40" s="172">
        <v>4</v>
      </c>
      <c r="I40" s="160"/>
      <c r="J40" s="182" t="s">
        <v>310</v>
      </c>
      <c r="K40" s="182">
        <v>2.3</v>
      </c>
      <c r="L40" s="182">
        <v>29</v>
      </c>
      <c r="M40" s="182">
        <v>2.95</v>
      </c>
      <c r="N40" s="182">
        <v>2360</v>
      </c>
      <c r="O40" s="182">
        <v>9.71</v>
      </c>
      <c r="P40" s="182">
        <v>0.5</v>
      </c>
      <c r="Q40" s="182">
        <v>12950</v>
      </c>
      <c r="R40" s="160"/>
      <c r="S40" s="173"/>
    </row>
    <row r="41" spans="1:19" ht="12.75">
      <c r="A41" s="169" t="s">
        <v>309</v>
      </c>
      <c r="B41" s="169" t="s">
        <v>309</v>
      </c>
      <c r="C41" s="169" t="s">
        <v>309</v>
      </c>
      <c r="D41" s="168"/>
      <c r="E41" s="169" t="s">
        <v>309</v>
      </c>
      <c r="F41" s="170" t="s">
        <v>309</v>
      </c>
      <c r="G41" s="171" t="s">
        <v>227</v>
      </c>
      <c r="H41" s="172">
        <v>4</v>
      </c>
      <c r="I41" s="160"/>
      <c r="J41" s="182" t="s">
        <v>310</v>
      </c>
      <c r="K41" s="182" t="s">
        <v>310</v>
      </c>
      <c r="L41" s="182" t="s">
        <v>311</v>
      </c>
      <c r="M41" s="182">
        <v>0.05</v>
      </c>
      <c r="N41" s="182">
        <v>4.6</v>
      </c>
      <c r="O41" s="182" t="s">
        <v>345</v>
      </c>
      <c r="P41" s="182" t="s">
        <v>335</v>
      </c>
      <c r="Q41" s="182">
        <v>37</v>
      </c>
      <c r="R41" s="160"/>
      <c r="S41" s="173" t="s">
        <v>182</v>
      </c>
    </row>
    <row r="42" spans="1:19" ht="12.75">
      <c r="A42" s="169">
        <v>100.58</v>
      </c>
      <c r="B42" s="169">
        <v>103.63</v>
      </c>
      <c r="C42" s="169">
        <f>(B42-A42)</f>
        <v>3.049999999999997</v>
      </c>
      <c r="D42" s="168"/>
      <c r="E42" s="169">
        <v>2.92</v>
      </c>
      <c r="F42" s="170">
        <f t="shared" si="0"/>
        <v>95.73770491803288</v>
      </c>
      <c r="G42" s="171" t="s">
        <v>228</v>
      </c>
      <c r="H42" s="172">
        <v>4</v>
      </c>
      <c r="I42" s="160"/>
      <c r="J42" s="182">
        <v>0.07</v>
      </c>
      <c r="K42" s="182">
        <v>0.95</v>
      </c>
      <c r="L42" s="182">
        <v>81</v>
      </c>
      <c r="M42" s="182">
        <v>4.1</v>
      </c>
      <c r="N42" s="182">
        <v>704</v>
      </c>
      <c r="O42" s="182">
        <v>6.43</v>
      </c>
      <c r="P42" s="182">
        <v>2.14</v>
      </c>
      <c r="Q42" s="182">
        <v>6990</v>
      </c>
      <c r="R42" s="160"/>
      <c r="S42" s="173"/>
    </row>
    <row r="43" spans="1:19" ht="12.75">
      <c r="A43" s="169">
        <v>103.63</v>
      </c>
      <c r="B43" s="169">
        <v>106.68</v>
      </c>
      <c r="C43" s="169">
        <f>(B43-A43)</f>
        <v>3.0500000000000114</v>
      </c>
      <c r="D43" s="168"/>
      <c r="E43" s="169">
        <v>3.04</v>
      </c>
      <c r="F43" s="170">
        <f t="shared" si="0"/>
        <v>99.67213114754061</v>
      </c>
      <c r="G43" s="171" t="s">
        <v>229</v>
      </c>
      <c r="H43" s="172">
        <v>4</v>
      </c>
      <c r="I43" s="160"/>
      <c r="J43" s="182" t="s">
        <v>310</v>
      </c>
      <c r="K43" s="182">
        <v>1.2</v>
      </c>
      <c r="L43" s="182">
        <v>55</v>
      </c>
      <c r="M43" s="182">
        <v>2.39</v>
      </c>
      <c r="N43" s="182">
        <v>1440</v>
      </c>
      <c r="O43" s="182">
        <v>3.98</v>
      </c>
      <c r="P43" s="182">
        <v>1.97</v>
      </c>
      <c r="Q43" s="182">
        <v>2220</v>
      </c>
      <c r="R43" s="160"/>
      <c r="S43" s="173"/>
    </row>
    <row r="44" spans="1:19" ht="12.75">
      <c r="A44" s="169">
        <v>106.68</v>
      </c>
      <c r="B44" s="169">
        <v>109.73</v>
      </c>
      <c r="C44" s="169">
        <f>(B44-A44)</f>
        <v>3.049999999999997</v>
      </c>
      <c r="D44" s="168"/>
      <c r="E44" s="169">
        <v>2.93</v>
      </c>
      <c r="F44" s="170">
        <f t="shared" si="0"/>
        <v>96.0655737704919</v>
      </c>
      <c r="G44" s="171" t="s">
        <v>230</v>
      </c>
      <c r="H44" s="172">
        <v>4</v>
      </c>
      <c r="I44" s="160"/>
      <c r="J44" s="182" t="s">
        <v>310</v>
      </c>
      <c r="K44" s="182">
        <v>5.06</v>
      </c>
      <c r="L44" s="182">
        <v>10</v>
      </c>
      <c r="M44" s="182">
        <v>5.26</v>
      </c>
      <c r="N44" s="182">
        <v>5120</v>
      </c>
      <c r="O44" s="182">
        <v>21.7</v>
      </c>
      <c r="P44" s="182">
        <v>0.31</v>
      </c>
      <c r="Q44" s="182">
        <v>18300</v>
      </c>
      <c r="R44" s="160"/>
      <c r="S44" s="173"/>
    </row>
    <row r="45" spans="1:19" ht="12.75">
      <c r="A45" s="169">
        <v>109.73</v>
      </c>
      <c r="B45" s="169">
        <v>112.78</v>
      </c>
      <c r="C45" s="169">
        <f>(B45-A45)</f>
        <v>3.049999999999997</v>
      </c>
      <c r="D45" s="168"/>
      <c r="E45" s="169">
        <v>3.05</v>
      </c>
      <c r="F45" s="170">
        <f t="shared" si="0"/>
        <v>100.00000000000009</v>
      </c>
      <c r="G45" s="171" t="s">
        <v>231</v>
      </c>
      <c r="H45" s="172">
        <v>4</v>
      </c>
      <c r="I45" s="160"/>
      <c r="J45" s="182" t="s">
        <v>310</v>
      </c>
      <c r="K45" s="182">
        <v>4.91</v>
      </c>
      <c r="L45" s="182">
        <v>8</v>
      </c>
      <c r="M45" s="182">
        <v>2.33</v>
      </c>
      <c r="N45" s="182">
        <v>5360</v>
      </c>
      <c r="O45" s="182">
        <v>17.35</v>
      </c>
      <c r="P45" s="182">
        <v>0.25</v>
      </c>
      <c r="Q45" s="182">
        <v>6960</v>
      </c>
      <c r="R45" s="160"/>
      <c r="S45" s="173"/>
    </row>
    <row r="46" spans="1:19" ht="12.75">
      <c r="A46" s="169">
        <v>112.78</v>
      </c>
      <c r="B46" s="169">
        <v>115.82</v>
      </c>
      <c r="C46" s="169">
        <f>(B46-A46)</f>
        <v>3.039999999999992</v>
      </c>
      <c r="D46" s="168"/>
      <c r="E46" s="169">
        <v>3.04</v>
      </c>
      <c r="F46" s="170">
        <f t="shared" si="0"/>
        <v>100.00000000000027</v>
      </c>
      <c r="G46" s="171" t="s">
        <v>232</v>
      </c>
      <c r="H46" s="172">
        <v>4</v>
      </c>
      <c r="I46" s="160"/>
      <c r="J46" s="182">
        <v>0.01</v>
      </c>
      <c r="K46" s="182">
        <v>6.78</v>
      </c>
      <c r="L46" s="182">
        <v>35</v>
      </c>
      <c r="M46" s="182">
        <v>8.9</v>
      </c>
      <c r="N46" s="182">
        <v>7170</v>
      </c>
      <c r="O46" s="182">
        <v>54.7</v>
      </c>
      <c r="P46" s="182">
        <v>0.33</v>
      </c>
      <c r="Q46" s="182">
        <v>26200</v>
      </c>
      <c r="R46" s="160"/>
      <c r="S46" s="173"/>
    </row>
    <row r="47" spans="1:19" ht="12.75">
      <c r="A47" s="169" t="s">
        <v>309</v>
      </c>
      <c r="B47" s="169" t="s">
        <v>309</v>
      </c>
      <c r="C47" s="169" t="s">
        <v>309</v>
      </c>
      <c r="D47" s="168"/>
      <c r="E47" s="169" t="s">
        <v>309</v>
      </c>
      <c r="F47" s="170" t="s">
        <v>309</v>
      </c>
      <c r="G47" s="171" t="s">
        <v>233</v>
      </c>
      <c r="H47" s="172">
        <v>4</v>
      </c>
      <c r="I47" s="160"/>
      <c r="J47" s="182">
        <v>1.6</v>
      </c>
      <c r="K47" s="182">
        <v>31.1</v>
      </c>
      <c r="L47" s="182">
        <v>142.5</v>
      </c>
      <c r="M47" s="182">
        <v>0.4</v>
      </c>
      <c r="N47" s="182">
        <v>8630</v>
      </c>
      <c r="O47" s="182">
        <v>28.8</v>
      </c>
      <c r="P47" s="182">
        <v>2.48</v>
      </c>
      <c r="Q47" s="182">
        <v>8030</v>
      </c>
      <c r="R47" s="160"/>
      <c r="S47" s="173" t="s">
        <v>185</v>
      </c>
    </row>
    <row r="48" spans="1:19" ht="12.75">
      <c r="A48" s="169">
        <v>115.82</v>
      </c>
      <c r="B48" s="169">
        <v>118.87</v>
      </c>
      <c r="C48" s="169">
        <f aca="true" t="shared" si="4" ref="C48:C60">(B48-A48)</f>
        <v>3.0500000000000114</v>
      </c>
      <c r="D48" s="168"/>
      <c r="E48" s="169">
        <v>2.9699999999999998</v>
      </c>
      <c r="F48" s="170">
        <f t="shared" si="0"/>
        <v>97.3770491803275</v>
      </c>
      <c r="G48" s="171" t="s">
        <v>234</v>
      </c>
      <c r="H48" s="172">
        <v>4</v>
      </c>
      <c r="I48" s="160"/>
      <c r="J48" s="182">
        <v>0.01</v>
      </c>
      <c r="K48" s="182">
        <v>28.9</v>
      </c>
      <c r="L48" s="182">
        <v>315</v>
      </c>
      <c r="M48" s="182">
        <v>16.7</v>
      </c>
      <c r="N48" s="182">
        <v>33300</v>
      </c>
      <c r="O48" s="182">
        <v>150</v>
      </c>
      <c r="P48" s="182">
        <v>4.71</v>
      </c>
      <c r="Q48" s="182">
        <v>70600</v>
      </c>
      <c r="R48" s="160"/>
      <c r="S48" s="173"/>
    </row>
    <row r="49" spans="1:19" ht="12.75">
      <c r="A49" s="169">
        <v>118.87</v>
      </c>
      <c r="B49" s="169">
        <v>121.92</v>
      </c>
      <c r="C49" s="169">
        <f t="shared" si="4"/>
        <v>3.049999999999997</v>
      </c>
      <c r="D49" s="168"/>
      <c r="E49" s="169">
        <v>2.8899999999999997</v>
      </c>
      <c r="F49" s="170">
        <f t="shared" si="0"/>
        <v>94.75409836065582</v>
      </c>
      <c r="G49" s="171" t="s">
        <v>235</v>
      </c>
      <c r="H49" s="172">
        <v>4</v>
      </c>
      <c r="I49" s="160"/>
      <c r="J49" s="182" t="s">
        <v>310</v>
      </c>
      <c r="K49" s="182">
        <v>2.53</v>
      </c>
      <c r="L49" s="182">
        <v>64</v>
      </c>
      <c r="M49" s="182">
        <v>2</v>
      </c>
      <c r="N49" s="182">
        <v>2670</v>
      </c>
      <c r="O49" s="182">
        <v>8.63</v>
      </c>
      <c r="P49" s="182">
        <v>1.3</v>
      </c>
      <c r="Q49" s="182">
        <v>7240</v>
      </c>
      <c r="R49" s="160"/>
      <c r="S49" s="173"/>
    </row>
    <row r="50" spans="1:19" ht="12.75">
      <c r="A50" s="169">
        <v>121.92</v>
      </c>
      <c r="B50" s="169">
        <v>124.97</v>
      </c>
      <c r="C50" s="169">
        <f t="shared" si="4"/>
        <v>3.049999999999997</v>
      </c>
      <c r="D50" s="168"/>
      <c r="E50" s="169">
        <v>3.01</v>
      </c>
      <c r="F50" s="170">
        <f t="shared" si="0"/>
        <v>98.68852459016402</v>
      </c>
      <c r="G50" s="171" t="s">
        <v>236</v>
      </c>
      <c r="H50" s="172">
        <v>4</v>
      </c>
      <c r="I50" s="160"/>
      <c r="J50" s="182" t="s">
        <v>310</v>
      </c>
      <c r="K50" s="182">
        <v>0.1</v>
      </c>
      <c r="L50" s="182">
        <v>13</v>
      </c>
      <c r="M50" s="182">
        <v>0.68</v>
      </c>
      <c r="N50" s="182">
        <v>78.6</v>
      </c>
      <c r="O50" s="182">
        <v>0.52</v>
      </c>
      <c r="P50" s="182">
        <v>0.29</v>
      </c>
      <c r="Q50" s="182">
        <v>489</v>
      </c>
      <c r="R50" s="160"/>
      <c r="S50" s="173"/>
    </row>
    <row r="51" spans="1:19" ht="12.75">
      <c r="A51" s="169">
        <v>124.97</v>
      </c>
      <c r="B51" s="169">
        <v>128.02</v>
      </c>
      <c r="C51" s="169">
        <f t="shared" si="4"/>
        <v>3.0500000000000114</v>
      </c>
      <c r="D51" s="168"/>
      <c r="E51" s="169">
        <v>3.01</v>
      </c>
      <c r="F51" s="170">
        <f t="shared" si="0"/>
        <v>98.68852459016357</v>
      </c>
      <c r="G51" s="171" t="s">
        <v>237</v>
      </c>
      <c r="H51" s="172">
        <v>4</v>
      </c>
      <c r="I51" s="160"/>
      <c r="J51" s="182" t="s">
        <v>310</v>
      </c>
      <c r="K51" s="182">
        <v>0.21</v>
      </c>
      <c r="L51" s="182">
        <v>30</v>
      </c>
      <c r="M51" s="182">
        <v>1.22</v>
      </c>
      <c r="N51" s="182">
        <v>200</v>
      </c>
      <c r="O51" s="182">
        <v>1.03</v>
      </c>
      <c r="P51" s="182">
        <v>0.67</v>
      </c>
      <c r="Q51" s="182">
        <v>560</v>
      </c>
      <c r="R51" s="160"/>
      <c r="S51" s="173"/>
    </row>
    <row r="52" spans="1:19" ht="12.75">
      <c r="A52" s="169">
        <v>128.02</v>
      </c>
      <c r="B52" s="169">
        <v>131.06</v>
      </c>
      <c r="C52" s="169">
        <f t="shared" si="4"/>
        <v>3.039999999999992</v>
      </c>
      <c r="D52" s="168"/>
      <c r="E52" s="169">
        <v>2.82</v>
      </c>
      <c r="F52" s="170">
        <f t="shared" si="0"/>
        <v>92.76315789473708</v>
      </c>
      <c r="G52" s="171" t="s">
        <v>238</v>
      </c>
      <c r="H52" s="172">
        <v>4</v>
      </c>
      <c r="I52" s="160"/>
      <c r="J52" s="182" t="s">
        <v>310</v>
      </c>
      <c r="K52" s="182">
        <v>0.11</v>
      </c>
      <c r="L52" s="182">
        <v>26</v>
      </c>
      <c r="M52" s="182">
        <v>1.11</v>
      </c>
      <c r="N52" s="182">
        <v>83.9</v>
      </c>
      <c r="O52" s="182">
        <v>0.46</v>
      </c>
      <c r="P52" s="182">
        <v>0.31</v>
      </c>
      <c r="Q52" s="182">
        <v>104</v>
      </c>
      <c r="R52" s="160"/>
      <c r="S52" s="173"/>
    </row>
    <row r="53" spans="1:19" ht="12.75">
      <c r="A53" s="169">
        <v>131.06</v>
      </c>
      <c r="B53" s="169">
        <v>134.11</v>
      </c>
      <c r="C53" s="169">
        <f t="shared" si="4"/>
        <v>3.0500000000000114</v>
      </c>
      <c r="D53" s="168"/>
      <c r="E53" s="169">
        <v>2.91</v>
      </c>
      <c r="F53" s="170">
        <f t="shared" si="0"/>
        <v>95.40983606557342</v>
      </c>
      <c r="G53" s="171" t="s">
        <v>239</v>
      </c>
      <c r="H53" s="172">
        <v>4</v>
      </c>
      <c r="I53" s="160"/>
      <c r="J53" s="182">
        <v>0.01</v>
      </c>
      <c r="K53" s="182">
        <v>4.56</v>
      </c>
      <c r="L53" s="182">
        <v>233</v>
      </c>
      <c r="M53" s="182">
        <v>5.61</v>
      </c>
      <c r="N53" s="182">
        <v>5090</v>
      </c>
      <c r="O53" s="182">
        <v>21.1</v>
      </c>
      <c r="P53" s="182">
        <v>5.19</v>
      </c>
      <c r="Q53" s="182">
        <v>7820</v>
      </c>
      <c r="R53" s="160"/>
      <c r="S53" s="173"/>
    </row>
    <row r="54" spans="1:19" ht="12.75">
      <c r="A54" s="169">
        <v>134.11</v>
      </c>
      <c r="B54" s="169">
        <v>137.16</v>
      </c>
      <c r="C54" s="169">
        <f t="shared" si="4"/>
        <v>3.049999999999983</v>
      </c>
      <c r="D54" s="168"/>
      <c r="E54" s="169">
        <v>3</v>
      </c>
      <c r="F54" s="170">
        <f t="shared" si="0"/>
        <v>98.36065573770547</v>
      </c>
      <c r="G54" s="171" t="s">
        <v>240</v>
      </c>
      <c r="H54" s="172">
        <v>4</v>
      </c>
      <c r="I54" s="160"/>
      <c r="J54" s="182">
        <v>0.01</v>
      </c>
      <c r="K54" s="182">
        <v>12.55</v>
      </c>
      <c r="L54" s="182">
        <v>169</v>
      </c>
      <c r="M54" s="182">
        <v>10.2</v>
      </c>
      <c r="N54" s="182">
        <v>20300</v>
      </c>
      <c r="O54" s="182">
        <v>3180</v>
      </c>
      <c r="P54" s="182">
        <v>6.51</v>
      </c>
      <c r="Q54" s="182">
        <v>22100</v>
      </c>
      <c r="R54" s="160"/>
      <c r="S54" s="173"/>
    </row>
    <row r="55" spans="1:19" ht="12.75">
      <c r="A55" s="169">
        <v>137.16</v>
      </c>
      <c r="B55" s="169">
        <v>140.21</v>
      </c>
      <c r="C55" s="169">
        <f t="shared" si="4"/>
        <v>3.0500000000000114</v>
      </c>
      <c r="D55" s="168"/>
      <c r="E55" s="169">
        <v>3.01</v>
      </c>
      <c r="F55" s="170">
        <f t="shared" si="0"/>
        <v>98.68852459016357</v>
      </c>
      <c r="G55" s="171" t="s">
        <v>241</v>
      </c>
      <c r="H55" s="172">
        <v>4</v>
      </c>
      <c r="I55" s="160"/>
      <c r="J55" s="182">
        <v>0.09</v>
      </c>
      <c r="K55" s="182">
        <v>3.02</v>
      </c>
      <c r="L55" s="182">
        <v>121</v>
      </c>
      <c r="M55" s="182">
        <v>2.88</v>
      </c>
      <c r="N55" s="182">
        <v>3470</v>
      </c>
      <c r="O55" s="182">
        <v>22.6</v>
      </c>
      <c r="P55" s="182">
        <v>3.56</v>
      </c>
      <c r="Q55" s="182">
        <v>4990</v>
      </c>
      <c r="R55" s="160"/>
      <c r="S55" s="173"/>
    </row>
    <row r="56" spans="1:19" ht="12.75">
      <c r="A56" s="169">
        <v>137.16</v>
      </c>
      <c r="B56" s="169">
        <v>140.21</v>
      </c>
      <c r="C56" s="169">
        <f t="shared" si="4"/>
        <v>3.0500000000000114</v>
      </c>
      <c r="D56" s="168"/>
      <c r="E56" s="169">
        <v>3.01</v>
      </c>
      <c r="F56" s="170">
        <f t="shared" si="0"/>
        <v>98.68852459016357</v>
      </c>
      <c r="G56" s="171" t="s">
        <v>242</v>
      </c>
      <c r="H56" s="172">
        <v>4</v>
      </c>
      <c r="I56" s="160"/>
      <c r="J56" s="182">
        <v>0.02</v>
      </c>
      <c r="K56" s="182">
        <v>2.9</v>
      </c>
      <c r="L56" s="182">
        <v>156</v>
      </c>
      <c r="M56" s="182">
        <v>3.36</v>
      </c>
      <c r="N56" s="182">
        <v>4160</v>
      </c>
      <c r="O56" s="182">
        <v>15.2</v>
      </c>
      <c r="P56" s="182">
        <v>3.93</v>
      </c>
      <c r="Q56" s="182">
        <v>6140</v>
      </c>
      <c r="R56" s="160"/>
      <c r="S56" s="173" t="s">
        <v>181</v>
      </c>
    </row>
    <row r="57" spans="1:19" ht="12.75">
      <c r="A57" s="169">
        <v>140.21</v>
      </c>
      <c r="B57" s="169">
        <v>143.26</v>
      </c>
      <c r="C57" s="169">
        <f t="shared" si="4"/>
        <v>3.049999999999983</v>
      </c>
      <c r="D57" s="168"/>
      <c r="E57" s="169">
        <v>2.9699999999999998</v>
      </c>
      <c r="F57" s="170">
        <f t="shared" si="0"/>
        <v>97.3770491803284</v>
      </c>
      <c r="G57" s="171" t="s">
        <v>243</v>
      </c>
      <c r="H57" s="172">
        <v>4</v>
      </c>
      <c r="I57" s="160"/>
      <c r="J57" s="182">
        <v>0.01</v>
      </c>
      <c r="K57" s="182">
        <v>1.96</v>
      </c>
      <c r="L57" s="182">
        <v>194</v>
      </c>
      <c r="M57" s="182">
        <v>3.21</v>
      </c>
      <c r="N57" s="182">
        <v>1650</v>
      </c>
      <c r="O57" s="182">
        <v>8.6</v>
      </c>
      <c r="P57" s="182">
        <v>3.36</v>
      </c>
      <c r="Q57" s="182">
        <v>764</v>
      </c>
      <c r="R57" s="160"/>
      <c r="S57" s="173"/>
    </row>
    <row r="58" spans="1:19" ht="12.75">
      <c r="A58" s="169">
        <v>143.26</v>
      </c>
      <c r="B58" s="169">
        <v>146.3</v>
      </c>
      <c r="C58" s="169">
        <f t="shared" si="4"/>
        <v>3.0400000000000205</v>
      </c>
      <c r="D58" s="168"/>
      <c r="E58" s="169">
        <v>2.79</v>
      </c>
      <c r="F58" s="170">
        <f t="shared" si="0"/>
        <v>91.77631578947307</v>
      </c>
      <c r="G58" s="171" t="s">
        <v>244</v>
      </c>
      <c r="H58" s="172">
        <v>4</v>
      </c>
      <c r="I58" s="160"/>
      <c r="J58" s="182">
        <v>0.01</v>
      </c>
      <c r="K58" s="182">
        <v>0.2</v>
      </c>
      <c r="L58" s="182">
        <v>88</v>
      </c>
      <c r="M58" s="182">
        <v>1.54</v>
      </c>
      <c r="N58" s="182">
        <v>31.7</v>
      </c>
      <c r="O58" s="182">
        <v>1.59</v>
      </c>
      <c r="P58" s="182">
        <v>1.11</v>
      </c>
      <c r="Q58" s="182">
        <v>165</v>
      </c>
      <c r="R58" s="160"/>
      <c r="S58" s="173"/>
    </row>
    <row r="59" spans="1:19" ht="12.75">
      <c r="A59" s="169">
        <v>146.3</v>
      </c>
      <c r="B59" s="169">
        <v>149.35</v>
      </c>
      <c r="C59" s="169">
        <f t="shared" si="4"/>
        <v>3.049999999999983</v>
      </c>
      <c r="D59" s="168"/>
      <c r="E59" s="169">
        <v>2.84</v>
      </c>
      <c r="F59" s="170">
        <f t="shared" si="0"/>
        <v>93.11475409836117</v>
      </c>
      <c r="G59" s="171" t="s">
        <v>245</v>
      </c>
      <c r="H59" s="172">
        <v>4</v>
      </c>
      <c r="I59" s="160"/>
      <c r="J59" s="182">
        <v>0.03</v>
      </c>
      <c r="K59" s="182">
        <v>0.35</v>
      </c>
      <c r="L59" s="182">
        <v>203</v>
      </c>
      <c r="M59" s="182">
        <v>3.04</v>
      </c>
      <c r="N59" s="182">
        <v>30.5</v>
      </c>
      <c r="O59" s="182">
        <v>2.52</v>
      </c>
      <c r="P59" s="182">
        <v>2.61</v>
      </c>
      <c r="Q59" s="182">
        <v>39</v>
      </c>
      <c r="R59" s="160"/>
      <c r="S59" s="173"/>
    </row>
    <row r="60" spans="1:19" ht="12.75">
      <c r="A60" s="169">
        <v>149.35</v>
      </c>
      <c r="B60" s="169">
        <v>152.4</v>
      </c>
      <c r="C60" s="169">
        <f t="shared" si="4"/>
        <v>3.0500000000000114</v>
      </c>
      <c r="D60" s="168"/>
      <c r="E60" s="169">
        <v>2.98</v>
      </c>
      <c r="F60" s="170">
        <f t="shared" si="0"/>
        <v>97.70491803278652</v>
      </c>
      <c r="G60" s="171" t="s">
        <v>246</v>
      </c>
      <c r="H60" s="172">
        <v>4</v>
      </c>
      <c r="I60" s="160"/>
      <c r="J60" s="182">
        <v>0.05</v>
      </c>
      <c r="K60" s="182">
        <v>0.34</v>
      </c>
      <c r="L60" s="182">
        <v>133</v>
      </c>
      <c r="M60" s="182">
        <v>3.15</v>
      </c>
      <c r="N60" s="182">
        <v>19.5</v>
      </c>
      <c r="O60" s="182">
        <v>2.49</v>
      </c>
      <c r="P60" s="182">
        <v>2.13</v>
      </c>
      <c r="Q60" s="182">
        <v>18</v>
      </c>
      <c r="R60" s="160"/>
      <c r="S60" s="173"/>
    </row>
    <row r="61" spans="1:19" ht="12.75">
      <c r="A61" s="169" t="s">
        <v>309</v>
      </c>
      <c r="B61" s="169" t="s">
        <v>309</v>
      </c>
      <c r="C61" s="169" t="s">
        <v>309</v>
      </c>
      <c r="D61" s="168"/>
      <c r="E61" s="169" t="s">
        <v>309</v>
      </c>
      <c r="F61" s="170" t="s">
        <v>309</v>
      </c>
      <c r="G61" s="171" t="s">
        <v>247</v>
      </c>
      <c r="H61" s="172">
        <v>4</v>
      </c>
      <c r="I61" s="160"/>
      <c r="J61" s="182" t="s">
        <v>310</v>
      </c>
      <c r="K61" s="182">
        <v>0.01</v>
      </c>
      <c r="L61" s="182">
        <v>6</v>
      </c>
      <c r="M61" s="182">
        <v>0.6</v>
      </c>
      <c r="N61" s="182">
        <v>3.7</v>
      </c>
      <c r="O61" s="182">
        <v>0.18</v>
      </c>
      <c r="P61" s="182">
        <v>0.05</v>
      </c>
      <c r="Q61" s="182">
        <v>23</v>
      </c>
      <c r="R61" s="160"/>
      <c r="S61" s="173" t="s">
        <v>182</v>
      </c>
    </row>
    <row r="62" spans="1:19" ht="12.75">
      <c r="A62" s="169">
        <v>152.4</v>
      </c>
      <c r="B62" s="169">
        <v>155.45</v>
      </c>
      <c r="C62" s="169">
        <f>(B62-A62)</f>
        <v>3.049999999999983</v>
      </c>
      <c r="D62" s="168"/>
      <c r="E62" s="169">
        <v>2.84</v>
      </c>
      <c r="F62" s="170">
        <f t="shared" si="0"/>
        <v>93.11475409836117</v>
      </c>
      <c r="G62" s="171" t="s">
        <v>248</v>
      </c>
      <c r="H62" s="172">
        <v>4</v>
      </c>
      <c r="I62" s="160"/>
      <c r="J62" s="182">
        <v>0.01</v>
      </c>
      <c r="K62" s="182">
        <v>0.1</v>
      </c>
      <c r="L62" s="182">
        <v>105</v>
      </c>
      <c r="M62" s="182">
        <v>1.11</v>
      </c>
      <c r="N62" s="182">
        <v>6.2</v>
      </c>
      <c r="O62" s="182">
        <v>0.69</v>
      </c>
      <c r="P62" s="182">
        <v>0.65</v>
      </c>
      <c r="Q62" s="182">
        <v>5</v>
      </c>
      <c r="R62" s="160"/>
      <c r="S62" s="173"/>
    </row>
    <row r="63" spans="1:19" ht="12.75">
      <c r="A63" s="169">
        <v>155.45</v>
      </c>
      <c r="B63" s="169">
        <v>158.5</v>
      </c>
      <c r="C63" s="169">
        <f>(B63-A63)</f>
        <v>3.0500000000000114</v>
      </c>
      <c r="D63" s="168"/>
      <c r="E63" s="169">
        <v>3.01</v>
      </c>
      <c r="F63" s="170">
        <f t="shared" si="0"/>
        <v>98.68852459016357</v>
      </c>
      <c r="G63" s="171" t="s">
        <v>249</v>
      </c>
      <c r="H63" s="172">
        <v>4</v>
      </c>
      <c r="I63" s="160"/>
      <c r="J63" s="182">
        <v>0.01</v>
      </c>
      <c r="K63" s="182">
        <v>0.15</v>
      </c>
      <c r="L63" s="182">
        <v>126</v>
      </c>
      <c r="M63" s="182">
        <v>2.24</v>
      </c>
      <c r="N63" s="182">
        <v>8.6</v>
      </c>
      <c r="O63" s="182">
        <v>1.2</v>
      </c>
      <c r="P63" s="182">
        <v>1.09</v>
      </c>
      <c r="Q63" s="182">
        <v>7</v>
      </c>
      <c r="R63" s="160"/>
      <c r="S63" s="173"/>
    </row>
    <row r="64" spans="1:19" ht="61.5">
      <c r="A64" s="161" t="s">
        <v>9</v>
      </c>
      <c r="B64" s="161" t="s">
        <v>10</v>
      </c>
      <c r="C64" s="161" t="s">
        <v>11</v>
      </c>
      <c r="D64" s="159"/>
      <c r="E64" s="161" t="s">
        <v>12</v>
      </c>
      <c r="F64" s="162" t="s">
        <v>312</v>
      </c>
      <c r="G64" s="163" t="s">
        <v>313</v>
      </c>
      <c r="H64" s="163" t="s">
        <v>314</v>
      </c>
      <c r="I64" s="164"/>
      <c r="J64" s="161" t="s">
        <v>315</v>
      </c>
      <c r="K64" s="161" t="s">
        <v>342</v>
      </c>
      <c r="L64" s="161" t="s">
        <v>316</v>
      </c>
      <c r="M64" s="161" t="s">
        <v>343</v>
      </c>
      <c r="N64" s="162" t="s">
        <v>318</v>
      </c>
      <c r="O64" s="162" t="s">
        <v>344</v>
      </c>
      <c r="P64" s="162" t="s">
        <v>317</v>
      </c>
      <c r="Q64" s="162" t="s">
        <v>319</v>
      </c>
      <c r="R64" s="165"/>
      <c r="S64" s="166" t="s">
        <v>13</v>
      </c>
    </row>
    <row r="65" spans="1:19" ht="12.75">
      <c r="A65" s="169" t="s">
        <v>309</v>
      </c>
      <c r="B65" s="169" t="s">
        <v>309</v>
      </c>
      <c r="C65" s="169" t="s">
        <v>309</v>
      </c>
      <c r="D65" s="168"/>
      <c r="E65" s="169" t="s">
        <v>309</v>
      </c>
      <c r="F65" s="170" t="s">
        <v>309</v>
      </c>
      <c r="G65" s="171" t="s">
        <v>250</v>
      </c>
      <c r="H65" s="172">
        <v>4</v>
      </c>
      <c r="I65" s="160"/>
      <c r="J65" s="182">
        <v>1.17</v>
      </c>
      <c r="K65" s="182">
        <v>0.7</v>
      </c>
      <c r="L65" s="182">
        <v>266</v>
      </c>
      <c r="M65" s="182">
        <v>2.3</v>
      </c>
      <c r="N65" s="182">
        <v>17.6</v>
      </c>
      <c r="O65" s="182">
        <v>12.05</v>
      </c>
      <c r="P65" s="182">
        <v>1.57</v>
      </c>
      <c r="Q65" s="182">
        <v>438</v>
      </c>
      <c r="R65" s="160"/>
      <c r="S65" s="173" t="s">
        <v>186</v>
      </c>
    </row>
    <row r="66" spans="1:19" ht="12.75">
      <c r="A66" s="169">
        <v>158.5</v>
      </c>
      <c r="B66" s="169">
        <v>161.54</v>
      </c>
      <c r="C66" s="169">
        <f aca="true" t="shared" si="5" ref="C66:C76">(B66-A66)</f>
        <v>3.039999999999992</v>
      </c>
      <c r="D66" s="168"/>
      <c r="E66" s="169">
        <v>3.02</v>
      </c>
      <c r="F66" s="170">
        <f t="shared" si="0"/>
        <v>99.34210526315816</v>
      </c>
      <c r="G66" s="171" t="s">
        <v>251</v>
      </c>
      <c r="H66" s="172">
        <v>4</v>
      </c>
      <c r="I66" s="160"/>
      <c r="J66" s="182">
        <v>0.01</v>
      </c>
      <c r="K66" s="182">
        <v>0.08</v>
      </c>
      <c r="L66" s="182">
        <v>130</v>
      </c>
      <c r="M66" s="182">
        <v>1.65</v>
      </c>
      <c r="N66" s="182">
        <v>4.9</v>
      </c>
      <c r="O66" s="182">
        <v>0.65</v>
      </c>
      <c r="P66" s="182">
        <v>0.6</v>
      </c>
      <c r="Q66" s="182">
        <v>3</v>
      </c>
      <c r="R66" s="160"/>
      <c r="S66" s="173"/>
    </row>
    <row r="67" spans="1:19" ht="12.75">
      <c r="A67" s="169">
        <v>161.54</v>
      </c>
      <c r="B67" s="169">
        <v>164.59</v>
      </c>
      <c r="C67" s="169">
        <f t="shared" si="5"/>
        <v>3.0500000000000114</v>
      </c>
      <c r="D67" s="168"/>
      <c r="E67" s="169">
        <v>2.81</v>
      </c>
      <c r="F67" s="170">
        <f aca="true" t="shared" si="6" ref="F67:F121">E67/C67*100</f>
        <v>92.13114754098326</v>
      </c>
      <c r="G67" s="171" t="s">
        <v>252</v>
      </c>
      <c r="H67" s="172">
        <v>4</v>
      </c>
      <c r="I67" s="160"/>
      <c r="J67" s="182">
        <v>0.01</v>
      </c>
      <c r="K67" s="182">
        <v>0.05</v>
      </c>
      <c r="L67" s="182">
        <v>397</v>
      </c>
      <c r="M67" s="182">
        <v>1.23</v>
      </c>
      <c r="N67" s="182">
        <v>3.4</v>
      </c>
      <c r="O67" s="182">
        <v>0.36</v>
      </c>
      <c r="P67" s="182">
        <v>0.61</v>
      </c>
      <c r="Q67" s="182" t="s">
        <v>336</v>
      </c>
      <c r="R67" s="160"/>
      <c r="S67" s="173"/>
    </row>
    <row r="68" spans="1:19" ht="12.75">
      <c r="A68" s="169">
        <v>164.59</v>
      </c>
      <c r="B68" s="169">
        <v>167.64</v>
      </c>
      <c r="C68" s="169">
        <f t="shared" si="5"/>
        <v>3.049999999999983</v>
      </c>
      <c r="D68" s="168"/>
      <c r="E68" s="169">
        <v>2.9699999999999998</v>
      </c>
      <c r="F68" s="170">
        <f t="shared" si="6"/>
        <v>97.3770491803284</v>
      </c>
      <c r="G68" s="171" t="s">
        <v>253</v>
      </c>
      <c r="H68" s="172">
        <v>4</v>
      </c>
      <c r="I68" s="160"/>
      <c r="J68" s="182">
        <v>0.02</v>
      </c>
      <c r="K68" s="182">
        <v>0.09</v>
      </c>
      <c r="L68" s="182">
        <v>274</v>
      </c>
      <c r="M68" s="182">
        <v>4.92</v>
      </c>
      <c r="N68" s="182">
        <v>5.8</v>
      </c>
      <c r="O68" s="182">
        <v>0.57</v>
      </c>
      <c r="P68" s="182">
        <v>1.14</v>
      </c>
      <c r="Q68" s="182">
        <v>2</v>
      </c>
      <c r="R68" s="160"/>
      <c r="S68" s="173"/>
    </row>
    <row r="69" spans="1:19" ht="12.75">
      <c r="A69" s="169">
        <v>167.64</v>
      </c>
      <c r="B69" s="169">
        <v>170.69</v>
      </c>
      <c r="C69" s="169">
        <f t="shared" si="5"/>
        <v>3.0500000000000114</v>
      </c>
      <c r="D69" s="168"/>
      <c r="E69" s="169">
        <v>2.94</v>
      </c>
      <c r="F69" s="170">
        <f t="shared" si="6"/>
        <v>96.39344262295046</v>
      </c>
      <c r="G69" s="171" t="s">
        <v>254</v>
      </c>
      <c r="H69" s="172">
        <v>4</v>
      </c>
      <c r="I69" s="160"/>
      <c r="J69" s="182">
        <v>0.01</v>
      </c>
      <c r="K69" s="182">
        <v>0.09</v>
      </c>
      <c r="L69" s="182">
        <v>170</v>
      </c>
      <c r="M69" s="182">
        <v>1.91</v>
      </c>
      <c r="N69" s="182">
        <v>8</v>
      </c>
      <c r="O69" s="182">
        <v>0.64</v>
      </c>
      <c r="P69" s="182">
        <v>0.78</v>
      </c>
      <c r="Q69" s="182">
        <v>4</v>
      </c>
      <c r="R69" s="160"/>
      <c r="S69" s="173"/>
    </row>
    <row r="70" spans="1:19" ht="12.75">
      <c r="A70" s="169">
        <v>170.69</v>
      </c>
      <c r="B70" s="169">
        <v>173.74</v>
      </c>
      <c r="C70" s="169">
        <f t="shared" si="5"/>
        <v>3.0500000000000114</v>
      </c>
      <c r="D70" s="168"/>
      <c r="E70" s="169">
        <v>2.88</v>
      </c>
      <c r="F70" s="170">
        <f t="shared" si="6"/>
        <v>94.42622950819637</v>
      </c>
      <c r="G70" s="171" t="s">
        <v>255</v>
      </c>
      <c r="H70" s="172">
        <v>4</v>
      </c>
      <c r="I70" s="160"/>
      <c r="J70" s="182">
        <v>0.01</v>
      </c>
      <c r="K70" s="182">
        <v>0.11</v>
      </c>
      <c r="L70" s="182">
        <v>389</v>
      </c>
      <c r="M70" s="182">
        <v>5.2</v>
      </c>
      <c r="N70" s="182">
        <v>14.6</v>
      </c>
      <c r="O70" s="182">
        <v>1.56</v>
      </c>
      <c r="P70" s="182">
        <v>1.14</v>
      </c>
      <c r="Q70" s="182">
        <v>5</v>
      </c>
      <c r="R70" s="160"/>
      <c r="S70" s="173"/>
    </row>
    <row r="71" spans="1:19" ht="12.75">
      <c r="A71" s="169">
        <v>173.74</v>
      </c>
      <c r="B71" s="169">
        <v>176.78</v>
      </c>
      <c r="C71" s="169">
        <f t="shared" si="5"/>
        <v>3.039999999999992</v>
      </c>
      <c r="D71" s="168"/>
      <c r="E71" s="169">
        <v>2.96</v>
      </c>
      <c r="F71" s="170">
        <f t="shared" si="6"/>
        <v>97.36842105263183</v>
      </c>
      <c r="G71" s="171" t="s">
        <v>256</v>
      </c>
      <c r="H71" s="172">
        <v>4</v>
      </c>
      <c r="I71" s="160"/>
      <c r="J71" s="182">
        <v>0.01</v>
      </c>
      <c r="K71" s="182">
        <v>0.09</v>
      </c>
      <c r="L71" s="182">
        <v>242</v>
      </c>
      <c r="M71" s="182">
        <v>3.31</v>
      </c>
      <c r="N71" s="182">
        <v>13.1</v>
      </c>
      <c r="O71" s="182">
        <v>1.36</v>
      </c>
      <c r="P71" s="182">
        <v>1.16</v>
      </c>
      <c r="Q71" s="182">
        <v>6</v>
      </c>
      <c r="R71" s="160"/>
      <c r="S71" s="173"/>
    </row>
    <row r="72" spans="1:19" ht="12.75">
      <c r="A72" s="169">
        <v>176.78</v>
      </c>
      <c r="B72" s="169">
        <v>179.83</v>
      </c>
      <c r="C72" s="169">
        <f t="shared" si="5"/>
        <v>3.0500000000000114</v>
      </c>
      <c r="D72" s="168"/>
      <c r="E72" s="169">
        <v>3.02</v>
      </c>
      <c r="F72" s="170">
        <f t="shared" si="6"/>
        <v>99.01639344262259</v>
      </c>
      <c r="G72" s="171" t="s">
        <v>257</v>
      </c>
      <c r="H72" s="172">
        <v>5</v>
      </c>
      <c r="I72" s="160"/>
      <c r="J72" s="182" t="s">
        <v>310</v>
      </c>
      <c r="K72" s="182">
        <v>0.16</v>
      </c>
      <c r="L72" s="182">
        <v>52</v>
      </c>
      <c r="M72" s="182">
        <v>1.45</v>
      </c>
      <c r="N72" s="182">
        <v>47.5</v>
      </c>
      <c r="O72" s="182">
        <v>4.9</v>
      </c>
      <c r="P72" s="182">
        <v>1.36</v>
      </c>
      <c r="Q72" s="182">
        <v>8</v>
      </c>
      <c r="R72" s="160"/>
      <c r="S72" s="173"/>
    </row>
    <row r="73" spans="1:19" ht="12.75">
      <c r="A73" s="169">
        <v>179.83</v>
      </c>
      <c r="B73" s="169">
        <v>182.88</v>
      </c>
      <c r="C73" s="169">
        <f t="shared" si="5"/>
        <v>3.049999999999983</v>
      </c>
      <c r="D73" s="168"/>
      <c r="E73" s="169">
        <v>3.05</v>
      </c>
      <c r="F73" s="170">
        <f t="shared" si="6"/>
        <v>100.00000000000055</v>
      </c>
      <c r="G73" s="171" t="s">
        <v>258</v>
      </c>
      <c r="H73" s="172">
        <v>5</v>
      </c>
      <c r="I73" s="160"/>
      <c r="J73" s="182" t="s">
        <v>310</v>
      </c>
      <c r="K73" s="182">
        <v>0.08</v>
      </c>
      <c r="L73" s="182">
        <v>27</v>
      </c>
      <c r="M73" s="182">
        <v>0.76</v>
      </c>
      <c r="N73" s="182">
        <v>11.3</v>
      </c>
      <c r="O73" s="182">
        <v>0.98</v>
      </c>
      <c r="P73" s="182">
        <v>0.65</v>
      </c>
      <c r="Q73" s="182">
        <v>9</v>
      </c>
      <c r="R73" s="160"/>
      <c r="S73" s="173"/>
    </row>
    <row r="74" spans="1:19" ht="12.75">
      <c r="A74" s="169">
        <v>182.88</v>
      </c>
      <c r="B74" s="169">
        <v>185.93</v>
      </c>
      <c r="C74" s="169">
        <f t="shared" si="5"/>
        <v>3.0500000000000114</v>
      </c>
      <c r="D74" s="168"/>
      <c r="E74" s="169">
        <v>2.96</v>
      </c>
      <c r="F74" s="170">
        <f t="shared" si="6"/>
        <v>97.04918032786848</v>
      </c>
      <c r="G74" s="171" t="s">
        <v>259</v>
      </c>
      <c r="H74" s="172">
        <v>5</v>
      </c>
      <c r="I74" s="160"/>
      <c r="J74" s="182" t="s">
        <v>310</v>
      </c>
      <c r="K74" s="182">
        <v>0.14</v>
      </c>
      <c r="L74" s="182">
        <v>44</v>
      </c>
      <c r="M74" s="182">
        <v>0.87</v>
      </c>
      <c r="N74" s="182">
        <v>11.5</v>
      </c>
      <c r="O74" s="182">
        <v>1.5</v>
      </c>
      <c r="P74" s="182">
        <v>1.19</v>
      </c>
      <c r="Q74" s="182">
        <v>23</v>
      </c>
      <c r="R74" s="160"/>
      <c r="S74" s="173"/>
    </row>
    <row r="75" spans="1:19" ht="12.75">
      <c r="A75" s="169">
        <v>185.93</v>
      </c>
      <c r="B75" s="169">
        <v>188.98</v>
      </c>
      <c r="C75" s="169">
        <f t="shared" si="5"/>
        <v>3.049999999999983</v>
      </c>
      <c r="D75" s="168"/>
      <c r="E75" s="169">
        <v>3.01</v>
      </c>
      <c r="F75" s="170">
        <f t="shared" si="6"/>
        <v>98.68852459016449</v>
      </c>
      <c r="G75" s="171" t="s">
        <v>260</v>
      </c>
      <c r="H75" s="172">
        <v>5</v>
      </c>
      <c r="I75" s="160"/>
      <c r="J75" s="182" t="s">
        <v>310</v>
      </c>
      <c r="K75" s="182">
        <v>0.16</v>
      </c>
      <c r="L75" s="182">
        <v>99</v>
      </c>
      <c r="M75" s="182">
        <v>1.64</v>
      </c>
      <c r="N75" s="182">
        <v>10.8</v>
      </c>
      <c r="O75" s="182">
        <v>1.43</v>
      </c>
      <c r="P75" s="182">
        <v>1.22</v>
      </c>
      <c r="Q75" s="182">
        <v>4</v>
      </c>
      <c r="R75" s="160"/>
      <c r="S75" s="173"/>
    </row>
    <row r="76" spans="1:19" ht="12.75">
      <c r="A76" s="169">
        <v>188.98</v>
      </c>
      <c r="B76" s="169">
        <v>192.02</v>
      </c>
      <c r="C76" s="169">
        <f t="shared" si="5"/>
        <v>3.0400000000000205</v>
      </c>
      <c r="D76" s="168"/>
      <c r="E76" s="169">
        <v>3.02</v>
      </c>
      <c r="F76" s="170">
        <f t="shared" si="6"/>
        <v>99.34210526315724</v>
      </c>
      <c r="G76" s="171" t="s">
        <v>261</v>
      </c>
      <c r="H76" s="172">
        <v>5</v>
      </c>
      <c r="I76" s="160"/>
      <c r="J76" s="182">
        <v>0.01</v>
      </c>
      <c r="K76" s="182">
        <v>0.16</v>
      </c>
      <c r="L76" s="182">
        <v>2610</v>
      </c>
      <c r="M76" s="182">
        <v>2.11</v>
      </c>
      <c r="N76" s="182">
        <v>7.6</v>
      </c>
      <c r="O76" s="182">
        <v>1.27</v>
      </c>
      <c r="P76" s="182">
        <v>1.35</v>
      </c>
      <c r="Q76" s="182" t="s">
        <v>336</v>
      </c>
      <c r="R76" s="160"/>
      <c r="S76" s="173"/>
    </row>
    <row r="77" spans="1:19" ht="12.75">
      <c r="A77" s="169" t="s">
        <v>309</v>
      </c>
      <c r="B77" s="169" t="s">
        <v>309</v>
      </c>
      <c r="C77" s="169" t="s">
        <v>309</v>
      </c>
      <c r="D77" s="168"/>
      <c r="E77" s="169" t="s">
        <v>309</v>
      </c>
      <c r="F77" s="170" t="s">
        <v>309</v>
      </c>
      <c r="G77" s="171" t="s">
        <v>262</v>
      </c>
      <c r="H77" s="172">
        <v>5</v>
      </c>
      <c r="I77" s="160"/>
      <c r="J77" s="182">
        <v>1.19</v>
      </c>
      <c r="K77" s="182">
        <v>0.77</v>
      </c>
      <c r="L77" s="182">
        <v>261</v>
      </c>
      <c r="M77" s="182">
        <v>2.07</v>
      </c>
      <c r="N77" s="182">
        <v>19</v>
      </c>
      <c r="O77" s="182">
        <v>11.7</v>
      </c>
      <c r="P77" s="182">
        <v>1.58</v>
      </c>
      <c r="Q77" s="182">
        <v>426</v>
      </c>
      <c r="R77" s="160"/>
      <c r="S77" s="173" t="s">
        <v>187</v>
      </c>
    </row>
    <row r="78" spans="1:19" ht="12.75">
      <c r="A78" s="169">
        <v>192.02</v>
      </c>
      <c r="B78" s="169">
        <v>195.07</v>
      </c>
      <c r="C78" s="169">
        <f aca="true" t="shared" si="7" ref="C78:C86">(B78-A78)</f>
        <v>3.049999999999983</v>
      </c>
      <c r="D78" s="168"/>
      <c r="E78" s="169">
        <v>2.9299999999999997</v>
      </c>
      <c r="F78" s="170">
        <f t="shared" si="6"/>
        <v>96.06557377049234</v>
      </c>
      <c r="G78" s="171" t="s">
        <v>263</v>
      </c>
      <c r="H78" s="172">
        <v>5</v>
      </c>
      <c r="I78" s="160"/>
      <c r="J78" s="182">
        <v>0.03</v>
      </c>
      <c r="K78" s="182">
        <v>0.18</v>
      </c>
      <c r="L78" s="182">
        <v>327</v>
      </c>
      <c r="M78" s="182">
        <v>3.28</v>
      </c>
      <c r="N78" s="182">
        <v>11.8</v>
      </c>
      <c r="O78" s="182">
        <v>1.29</v>
      </c>
      <c r="P78" s="182">
        <v>2.31</v>
      </c>
      <c r="Q78" s="182">
        <v>3</v>
      </c>
      <c r="R78" s="160"/>
      <c r="S78" s="173"/>
    </row>
    <row r="79" spans="1:19" ht="12.75">
      <c r="A79" s="169">
        <v>195.07</v>
      </c>
      <c r="B79" s="169">
        <v>198.12</v>
      </c>
      <c r="C79" s="169">
        <f t="shared" si="7"/>
        <v>3.0500000000000114</v>
      </c>
      <c r="D79" s="168"/>
      <c r="E79" s="169">
        <v>3.01</v>
      </c>
      <c r="F79" s="170">
        <f t="shared" si="6"/>
        <v>98.68852459016357</v>
      </c>
      <c r="G79" s="171" t="s">
        <v>264</v>
      </c>
      <c r="H79" s="172">
        <v>5</v>
      </c>
      <c r="I79" s="160"/>
      <c r="J79" s="182">
        <v>0.02</v>
      </c>
      <c r="K79" s="182">
        <v>0.16</v>
      </c>
      <c r="L79" s="182">
        <v>125</v>
      </c>
      <c r="M79" s="182">
        <v>2.78</v>
      </c>
      <c r="N79" s="182">
        <v>14.6</v>
      </c>
      <c r="O79" s="182">
        <v>2.02</v>
      </c>
      <c r="P79" s="182">
        <v>1.44</v>
      </c>
      <c r="Q79" s="182">
        <v>4</v>
      </c>
      <c r="R79" s="160"/>
      <c r="S79" s="173"/>
    </row>
    <row r="80" spans="1:19" ht="12.75">
      <c r="A80" s="169">
        <v>198.12</v>
      </c>
      <c r="B80" s="169">
        <v>201.17</v>
      </c>
      <c r="C80" s="169">
        <f t="shared" si="7"/>
        <v>3.049999999999983</v>
      </c>
      <c r="D80" s="168"/>
      <c r="E80" s="169">
        <v>2.77</v>
      </c>
      <c r="F80" s="170">
        <f t="shared" si="6"/>
        <v>90.81967213114805</v>
      </c>
      <c r="G80" s="171" t="s">
        <v>265</v>
      </c>
      <c r="H80" s="172">
        <v>5</v>
      </c>
      <c r="I80" s="160"/>
      <c r="J80" s="182">
        <v>0.01</v>
      </c>
      <c r="K80" s="182">
        <v>0.54</v>
      </c>
      <c r="L80" s="182">
        <v>83</v>
      </c>
      <c r="M80" s="182">
        <v>1.92</v>
      </c>
      <c r="N80" s="182">
        <v>249</v>
      </c>
      <c r="O80" s="182">
        <v>2.11</v>
      </c>
      <c r="P80" s="182">
        <v>2.32</v>
      </c>
      <c r="Q80" s="182">
        <v>12</v>
      </c>
      <c r="R80" s="160"/>
      <c r="S80" s="173"/>
    </row>
    <row r="81" spans="1:19" ht="12.75">
      <c r="A81" s="169">
        <v>201.17</v>
      </c>
      <c r="B81" s="169">
        <v>204.21</v>
      </c>
      <c r="C81" s="169">
        <f t="shared" si="7"/>
        <v>3.0400000000000205</v>
      </c>
      <c r="D81" s="168"/>
      <c r="E81" s="169">
        <v>3.04</v>
      </c>
      <c r="F81" s="170">
        <f t="shared" si="6"/>
        <v>99.99999999999932</v>
      </c>
      <c r="G81" s="171" t="s">
        <v>266</v>
      </c>
      <c r="H81" s="172">
        <v>5</v>
      </c>
      <c r="I81" s="160"/>
      <c r="J81" s="182">
        <v>0.01</v>
      </c>
      <c r="K81" s="182">
        <v>0.15</v>
      </c>
      <c r="L81" s="182">
        <v>58</v>
      </c>
      <c r="M81" s="182">
        <v>2.05</v>
      </c>
      <c r="N81" s="182">
        <v>17.8</v>
      </c>
      <c r="O81" s="182">
        <v>1.53</v>
      </c>
      <c r="P81" s="182">
        <v>1.57</v>
      </c>
      <c r="Q81" s="182">
        <v>31</v>
      </c>
      <c r="R81" s="160"/>
      <c r="S81" s="173"/>
    </row>
    <row r="82" spans="1:19" ht="12.75">
      <c r="A82" s="169">
        <v>204.21</v>
      </c>
      <c r="B82" s="169">
        <v>207.26</v>
      </c>
      <c r="C82" s="169">
        <f t="shared" si="7"/>
        <v>3.049999999999983</v>
      </c>
      <c r="D82" s="168"/>
      <c r="E82" s="169">
        <v>2.82</v>
      </c>
      <c r="F82" s="170">
        <f t="shared" si="6"/>
        <v>92.45901639344314</v>
      </c>
      <c r="G82" s="171" t="s">
        <v>267</v>
      </c>
      <c r="H82" s="172">
        <v>5</v>
      </c>
      <c r="I82" s="160"/>
      <c r="J82" s="182">
        <v>0.06</v>
      </c>
      <c r="K82" s="182">
        <v>0.17</v>
      </c>
      <c r="L82" s="182">
        <v>120</v>
      </c>
      <c r="M82" s="182">
        <v>3.9</v>
      </c>
      <c r="N82" s="182">
        <v>24.6</v>
      </c>
      <c r="O82" s="182">
        <v>1.63</v>
      </c>
      <c r="P82" s="182">
        <v>3.19</v>
      </c>
      <c r="Q82" s="182">
        <v>36</v>
      </c>
      <c r="R82" s="160"/>
      <c r="S82" s="173"/>
    </row>
    <row r="83" spans="1:19" ht="12.75">
      <c r="A83" s="169">
        <v>207.26</v>
      </c>
      <c r="B83" s="169">
        <v>209.55</v>
      </c>
      <c r="C83" s="169">
        <f t="shared" si="7"/>
        <v>2.2900000000000205</v>
      </c>
      <c r="D83" s="168"/>
      <c r="E83" s="169">
        <v>2.12</v>
      </c>
      <c r="F83" s="170">
        <f t="shared" si="6"/>
        <v>92.57641921397297</v>
      </c>
      <c r="G83" s="171" t="s">
        <v>268</v>
      </c>
      <c r="H83" s="172">
        <v>5</v>
      </c>
      <c r="I83" s="160"/>
      <c r="J83" s="182" t="s">
        <v>310</v>
      </c>
      <c r="K83" s="182">
        <v>0.17</v>
      </c>
      <c r="L83" s="182">
        <v>48</v>
      </c>
      <c r="M83" s="182">
        <v>1.38</v>
      </c>
      <c r="N83" s="182">
        <v>54.1</v>
      </c>
      <c r="O83" s="182">
        <v>2.22</v>
      </c>
      <c r="P83" s="182">
        <v>2.1</v>
      </c>
      <c r="Q83" s="182">
        <v>154</v>
      </c>
      <c r="R83" s="160"/>
      <c r="S83" s="173"/>
    </row>
    <row r="84" spans="1:19" ht="12.75">
      <c r="A84" s="169">
        <v>209.55</v>
      </c>
      <c r="B84" s="169">
        <v>211.84</v>
      </c>
      <c r="C84" s="169">
        <f t="shared" si="7"/>
        <v>2.289999999999992</v>
      </c>
      <c r="D84" s="168"/>
      <c r="E84" s="169">
        <v>2.09</v>
      </c>
      <c r="F84" s="170">
        <f t="shared" si="6"/>
        <v>91.26637554585184</v>
      </c>
      <c r="G84" s="171" t="s">
        <v>269</v>
      </c>
      <c r="H84" s="172">
        <v>5</v>
      </c>
      <c r="I84" s="160"/>
      <c r="J84" s="182" t="s">
        <v>310</v>
      </c>
      <c r="K84" s="182">
        <v>0.13</v>
      </c>
      <c r="L84" s="182">
        <v>26</v>
      </c>
      <c r="M84" s="182">
        <v>0.91</v>
      </c>
      <c r="N84" s="182">
        <v>28.2</v>
      </c>
      <c r="O84" s="182">
        <v>1.59</v>
      </c>
      <c r="P84" s="182">
        <v>1.48</v>
      </c>
      <c r="Q84" s="182">
        <v>7</v>
      </c>
      <c r="R84" s="160"/>
      <c r="S84" s="173"/>
    </row>
    <row r="85" spans="1:19" ht="12.75">
      <c r="A85" s="169">
        <v>211.84</v>
      </c>
      <c r="B85" s="169">
        <v>214.89</v>
      </c>
      <c r="C85" s="169">
        <f t="shared" si="7"/>
        <v>3.049999999999983</v>
      </c>
      <c r="D85" s="168"/>
      <c r="E85" s="169">
        <v>3.05</v>
      </c>
      <c r="F85" s="170">
        <f t="shared" si="6"/>
        <v>100.00000000000055</v>
      </c>
      <c r="G85" s="171" t="s">
        <v>270</v>
      </c>
      <c r="H85" s="172">
        <v>5</v>
      </c>
      <c r="I85" s="160"/>
      <c r="J85" s="182">
        <v>0.02</v>
      </c>
      <c r="K85" s="182">
        <v>0.13</v>
      </c>
      <c r="L85" s="182">
        <v>49</v>
      </c>
      <c r="M85" s="182">
        <v>2.14</v>
      </c>
      <c r="N85" s="182">
        <v>29.9</v>
      </c>
      <c r="O85" s="182">
        <v>1.47</v>
      </c>
      <c r="P85" s="182">
        <v>2.15</v>
      </c>
      <c r="Q85" s="182">
        <v>15</v>
      </c>
      <c r="R85" s="160"/>
      <c r="S85" s="173"/>
    </row>
    <row r="86" spans="1:19" ht="12.75">
      <c r="A86" s="169">
        <v>214.89</v>
      </c>
      <c r="B86" s="169">
        <v>217.93</v>
      </c>
      <c r="C86" s="169">
        <f t="shared" si="7"/>
        <v>3.0400000000000205</v>
      </c>
      <c r="D86" s="168"/>
      <c r="E86" s="169">
        <v>3.04</v>
      </c>
      <c r="F86" s="170">
        <f t="shared" si="6"/>
        <v>99.99999999999932</v>
      </c>
      <c r="G86" s="171" t="s">
        <v>271</v>
      </c>
      <c r="H86" s="172">
        <v>5</v>
      </c>
      <c r="I86" s="160"/>
      <c r="J86" s="182">
        <v>0.02</v>
      </c>
      <c r="K86" s="182">
        <v>0.08</v>
      </c>
      <c r="L86" s="182">
        <v>787</v>
      </c>
      <c r="M86" s="182">
        <v>3.79</v>
      </c>
      <c r="N86" s="182">
        <v>9.5</v>
      </c>
      <c r="O86" s="182">
        <v>0.77</v>
      </c>
      <c r="P86" s="182">
        <v>1.46</v>
      </c>
      <c r="Q86" s="182">
        <v>2</v>
      </c>
      <c r="R86" s="160"/>
      <c r="S86" s="173"/>
    </row>
    <row r="87" spans="1:19" ht="12.75">
      <c r="A87" s="169" t="s">
        <v>309</v>
      </c>
      <c r="B87" s="169" t="s">
        <v>309</v>
      </c>
      <c r="C87" s="169" t="s">
        <v>309</v>
      </c>
      <c r="D87" s="168"/>
      <c r="E87" s="169" t="s">
        <v>309</v>
      </c>
      <c r="F87" s="170" t="s">
        <v>309</v>
      </c>
      <c r="G87" s="171" t="s">
        <v>272</v>
      </c>
      <c r="H87" s="172">
        <v>5</v>
      </c>
      <c r="I87" s="160"/>
      <c r="J87" s="182">
        <v>3.81</v>
      </c>
      <c r="K87" s="182">
        <v>1.55</v>
      </c>
      <c r="L87" s="182">
        <v>775</v>
      </c>
      <c r="M87" s="182">
        <v>4.85</v>
      </c>
      <c r="N87" s="182">
        <v>21.7</v>
      </c>
      <c r="O87" s="182">
        <v>27.3</v>
      </c>
      <c r="P87" s="182">
        <v>5.67</v>
      </c>
      <c r="Q87" s="182">
        <v>152</v>
      </c>
      <c r="R87" s="160"/>
      <c r="S87" s="173" t="s">
        <v>186</v>
      </c>
    </row>
    <row r="88" spans="1:19" ht="12.75">
      <c r="A88" s="169">
        <v>217.93</v>
      </c>
      <c r="B88" s="169">
        <v>220.98</v>
      </c>
      <c r="C88" s="169">
        <f>(B88-A88)</f>
        <v>3.049999999999983</v>
      </c>
      <c r="D88" s="168"/>
      <c r="E88" s="169">
        <v>2.98</v>
      </c>
      <c r="F88" s="170">
        <f t="shared" si="6"/>
        <v>97.70491803278743</v>
      </c>
      <c r="G88" s="171" t="s">
        <v>273</v>
      </c>
      <c r="H88" s="172">
        <v>5</v>
      </c>
      <c r="I88" s="160"/>
      <c r="J88" s="182">
        <v>0.07</v>
      </c>
      <c r="K88" s="182">
        <v>0.18</v>
      </c>
      <c r="L88" s="182">
        <v>184</v>
      </c>
      <c r="M88" s="182">
        <v>8</v>
      </c>
      <c r="N88" s="182">
        <v>17.6</v>
      </c>
      <c r="O88" s="182">
        <v>1.1</v>
      </c>
      <c r="P88" s="182">
        <v>3.37</v>
      </c>
      <c r="Q88" s="182">
        <v>3</v>
      </c>
      <c r="R88" s="160"/>
      <c r="S88" s="173"/>
    </row>
    <row r="89" spans="1:19" ht="12.75">
      <c r="A89" s="169">
        <v>220.98</v>
      </c>
      <c r="B89" s="169">
        <v>224.03</v>
      </c>
      <c r="C89" s="169">
        <f>(B89-A89)</f>
        <v>3.0500000000000114</v>
      </c>
      <c r="D89" s="168"/>
      <c r="E89" s="169">
        <v>3</v>
      </c>
      <c r="F89" s="170">
        <f t="shared" si="6"/>
        <v>98.36065573770455</v>
      </c>
      <c r="G89" s="171" t="s">
        <v>274</v>
      </c>
      <c r="H89" s="172">
        <v>5</v>
      </c>
      <c r="I89" s="160"/>
      <c r="J89" s="182">
        <v>0.04</v>
      </c>
      <c r="K89" s="182">
        <v>0.15</v>
      </c>
      <c r="L89" s="182">
        <v>240</v>
      </c>
      <c r="M89" s="182">
        <v>6.51</v>
      </c>
      <c r="N89" s="182">
        <v>16.8</v>
      </c>
      <c r="O89" s="182">
        <v>1.62</v>
      </c>
      <c r="P89" s="182">
        <v>1.69</v>
      </c>
      <c r="Q89" s="182">
        <v>22</v>
      </c>
      <c r="R89" s="160"/>
      <c r="S89" s="173"/>
    </row>
    <row r="90" spans="1:19" ht="12.75">
      <c r="A90" s="169">
        <v>224.03</v>
      </c>
      <c r="B90" s="169">
        <v>227.08</v>
      </c>
      <c r="C90" s="169">
        <f>(B90-A90)</f>
        <v>3.0500000000000114</v>
      </c>
      <c r="D90" s="168"/>
      <c r="E90" s="169">
        <v>2.96</v>
      </c>
      <c r="F90" s="170">
        <f t="shared" si="6"/>
        <v>97.04918032786848</v>
      </c>
      <c r="G90" s="171" t="s">
        <v>275</v>
      </c>
      <c r="H90" s="172">
        <v>5</v>
      </c>
      <c r="I90" s="160"/>
      <c r="J90" s="182">
        <v>0.01</v>
      </c>
      <c r="K90" s="182">
        <v>0.11</v>
      </c>
      <c r="L90" s="182">
        <v>95</v>
      </c>
      <c r="M90" s="182">
        <v>2.01</v>
      </c>
      <c r="N90" s="182">
        <v>4.8</v>
      </c>
      <c r="O90" s="182">
        <v>0.36</v>
      </c>
      <c r="P90" s="182">
        <v>0.79</v>
      </c>
      <c r="Q90" s="182" t="s">
        <v>336</v>
      </c>
      <c r="R90" s="160"/>
      <c r="S90" s="173"/>
    </row>
    <row r="91" spans="1:19" ht="12.75">
      <c r="A91" s="169" t="s">
        <v>309</v>
      </c>
      <c r="B91" s="169" t="s">
        <v>309</v>
      </c>
      <c r="C91" s="169" t="s">
        <v>309</v>
      </c>
      <c r="D91" s="168"/>
      <c r="E91" s="169" t="s">
        <v>309</v>
      </c>
      <c r="F91" s="170" t="s">
        <v>309</v>
      </c>
      <c r="G91" s="171" t="s">
        <v>276</v>
      </c>
      <c r="H91" s="172">
        <v>5</v>
      </c>
      <c r="I91" s="160"/>
      <c r="J91" s="182" t="s">
        <v>310</v>
      </c>
      <c r="K91" s="182">
        <v>0.01</v>
      </c>
      <c r="L91" s="182" t="s">
        <v>311</v>
      </c>
      <c r="M91" s="182">
        <v>0.01</v>
      </c>
      <c r="N91" s="182">
        <v>1.3</v>
      </c>
      <c r="O91" s="182" t="s">
        <v>345</v>
      </c>
      <c r="P91" s="182" t="s">
        <v>335</v>
      </c>
      <c r="Q91" s="182">
        <v>15</v>
      </c>
      <c r="R91" s="160"/>
      <c r="S91" s="173" t="s">
        <v>182</v>
      </c>
    </row>
    <row r="92" spans="1:19" ht="12.75">
      <c r="A92" s="169">
        <v>227.08</v>
      </c>
      <c r="B92" s="169">
        <v>230.12</v>
      </c>
      <c r="C92" s="169">
        <f>(B92-A92)</f>
        <v>3.039999999999992</v>
      </c>
      <c r="D92" s="168"/>
      <c r="E92" s="169">
        <v>3.04</v>
      </c>
      <c r="F92" s="170">
        <f t="shared" si="6"/>
        <v>100.00000000000027</v>
      </c>
      <c r="G92" s="171" t="s">
        <v>277</v>
      </c>
      <c r="H92" s="172">
        <v>5</v>
      </c>
      <c r="I92" s="160"/>
      <c r="J92" s="182">
        <v>0.01</v>
      </c>
      <c r="K92" s="182">
        <v>0.2</v>
      </c>
      <c r="L92" s="182">
        <v>79</v>
      </c>
      <c r="M92" s="182">
        <v>2.17</v>
      </c>
      <c r="N92" s="182">
        <v>10.7</v>
      </c>
      <c r="O92" s="182">
        <v>1.54</v>
      </c>
      <c r="P92" s="182">
        <v>1.25</v>
      </c>
      <c r="Q92" s="182">
        <v>71</v>
      </c>
      <c r="R92" s="160"/>
      <c r="S92" s="173"/>
    </row>
    <row r="93" spans="1:19" ht="12.75">
      <c r="A93" s="169">
        <v>230.12</v>
      </c>
      <c r="B93" s="169">
        <v>233.17</v>
      </c>
      <c r="C93" s="169">
        <f>(B93-A93)</f>
        <v>3.049999999999983</v>
      </c>
      <c r="D93" s="168"/>
      <c r="E93" s="169">
        <v>2.96</v>
      </c>
      <c r="F93" s="170">
        <f t="shared" si="6"/>
        <v>97.0491803278694</v>
      </c>
      <c r="G93" s="171" t="s">
        <v>278</v>
      </c>
      <c r="H93" s="172">
        <v>5</v>
      </c>
      <c r="I93" s="160"/>
      <c r="J93" s="182">
        <v>0.01</v>
      </c>
      <c r="K93" s="182">
        <v>0.18</v>
      </c>
      <c r="L93" s="182">
        <v>338</v>
      </c>
      <c r="M93" s="182">
        <v>3.39</v>
      </c>
      <c r="N93" s="182">
        <v>15.6</v>
      </c>
      <c r="O93" s="182">
        <v>1.43</v>
      </c>
      <c r="P93" s="182">
        <v>1.64</v>
      </c>
      <c r="Q93" s="182">
        <v>2</v>
      </c>
      <c r="R93" s="160"/>
      <c r="S93" s="173"/>
    </row>
    <row r="94" spans="1:19" ht="12.75">
      <c r="A94" s="169">
        <v>233.17</v>
      </c>
      <c r="B94" s="169">
        <v>235.09</v>
      </c>
      <c r="C94" s="169">
        <f>(B94-A94)</f>
        <v>1.920000000000016</v>
      </c>
      <c r="D94" s="168"/>
      <c r="E94" s="169">
        <v>1.83</v>
      </c>
      <c r="F94" s="170">
        <f t="shared" si="6"/>
        <v>95.31249999999922</v>
      </c>
      <c r="G94" s="171" t="s">
        <v>279</v>
      </c>
      <c r="H94" s="172">
        <v>5</v>
      </c>
      <c r="I94" s="160"/>
      <c r="J94" s="182">
        <v>0.02</v>
      </c>
      <c r="K94" s="182">
        <v>0.15</v>
      </c>
      <c r="L94" s="182">
        <v>1020</v>
      </c>
      <c r="M94" s="182">
        <v>7.6</v>
      </c>
      <c r="N94" s="182">
        <v>9.2</v>
      </c>
      <c r="O94" s="182">
        <v>0.91</v>
      </c>
      <c r="P94" s="182">
        <v>1.82</v>
      </c>
      <c r="Q94" s="182">
        <v>3</v>
      </c>
      <c r="R94" s="160"/>
      <c r="S94" s="173"/>
    </row>
    <row r="95" spans="1:19" ht="12.75">
      <c r="A95" s="169">
        <v>235.09</v>
      </c>
      <c r="B95" s="169">
        <v>237.29</v>
      </c>
      <c r="C95" s="169">
        <f>(B95-A95)</f>
        <v>2.1999999999999886</v>
      </c>
      <c r="D95" s="168"/>
      <c r="E95" s="169">
        <v>1.38</v>
      </c>
      <c r="F95" s="170">
        <f t="shared" si="6"/>
        <v>62.72727272727304</v>
      </c>
      <c r="G95" s="171" t="s">
        <v>280</v>
      </c>
      <c r="H95" s="172">
        <v>5</v>
      </c>
      <c r="I95" s="160"/>
      <c r="J95" s="182" t="s">
        <v>310</v>
      </c>
      <c r="K95" s="182">
        <v>0.09</v>
      </c>
      <c r="L95" s="182">
        <v>688</v>
      </c>
      <c r="M95" s="182">
        <v>8.8</v>
      </c>
      <c r="N95" s="182">
        <v>3.2</v>
      </c>
      <c r="O95" s="182">
        <v>0.44</v>
      </c>
      <c r="P95" s="182">
        <v>1.19</v>
      </c>
      <c r="Q95" s="182">
        <v>6</v>
      </c>
      <c r="R95" s="160"/>
      <c r="S95" s="173"/>
    </row>
    <row r="96" spans="1:19" ht="12.75">
      <c r="A96" s="169" t="s">
        <v>309</v>
      </c>
      <c r="B96" s="169" t="s">
        <v>309</v>
      </c>
      <c r="C96" s="169" t="s">
        <v>309</v>
      </c>
      <c r="D96" s="168"/>
      <c r="E96" s="169" t="s">
        <v>309</v>
      </c>
      <c r="F96" s="170" t="s">
        <v>309</v>
      </c>
      <c r="G96" s="171" t="s">
        <v>281</v>
      </c>
      <c r="H96" s="172">
        <v>5</v>
      </c>
      <c r="I96" s="160"/>
      <c r="J96" s="182" t="s">
        <v>310</v>
      </c>
      <c r="K96" s="182">
        <v>0.01</v>
      </c>
      <c r="L96" s="182" t="s">
        <v>311</v>
      </c>
      <c r="M96" s="182">
        <v>0.02</v>
      </c>
      <c r="N96" s="182">
        <v>1.3</v>
      </c>
      <c r="O96" s="182" t="s">
        <v>345</v>
      </c>
      <c r="P96" s="182" t="s">
        <v>335</v>
      </c>
      <c r="Q96" s="182">
        <v>15</v>
      </c>
      <c r="R96" s="160"/>
      <c r="S96" s="173" t="s">
        <v>182</v>
      </c>
    </row>
    <row r="97" spans="1:19" ht="12.75">
      <c r="A97" s="169">
        <v>237.29</v>
      </c>
      <c r="B97" s="169">
        <v>239.27</v>
      </c>
      <c r="C97" s="169">
        <f aca="true" t="shared" si="8" ref="C97:C108">(B97-A97)</f>
        <v>1.9800000000000182</v>
      </c>
      <c r="D97" s="168"/>
      <c r="E97" s="169">
        <v>1.75</v>
      </c>
      <c r="F97" s="170">
        <f t="shared" si="6"/>
        <v>88.38383838383757</v>
      </c>
      <c r="G97" s="171" t="s">
        <v>282</v>
      </c>
      <c r="H97" s="172">
        <v>5</v>
      </c>
      <c r="I97" s="160"/>
      <c r="J97" s="182" t="s">
        <v>310</v>
      </c>
      <c r="K97" s="182">
        <v>0.05</v>
      </c>
      <c r="L97" s="182">
        <v>63</v>
      </c>
      <c r="M97" s="182">
        <v>2.07</v>
      </c>
      <c r="N97" s="182">
        <v>2.5</v>
      </c>
      <c r="O97" s="182">
        <v>0.19</v>
      </c>
      <c r="P97" s="182">
        <v>0.37</v>
      </c>
      <c r="Q97" s="182" t="s">
        <v>336</v>
      </c>
      <c r="R97" s="160"/>
      <c r="S97" s="173"/>
    </row>
    <row r="98" spans="1:19" ht="12.75">
      <c r="A98" s="169">
        <v>239.27</v>
      </c>
      <c r="B98" s="169">
        <v>242.32</v>
      </c>
      <c r="C98" s="169">
        <f t="shared" si="8"/>
        <v>3.049999999999983</v>
      </c>
      <c r="D98" s="168"/>
      <c r="E98" s="169">
        <v>2.96</v>
      </c>
      <c r="F98" s="170">
        <f t="shared" si="6"/>
        <v>97.0491803278694</v>
      </c>
      <c r="G98" s="171" t="s">
        <v>283</v>
      </c>
      <c r="H98" s="172">
        <v>5</v>
      </c>
      <c r="I98" s="160"/>
      <c r="J98" s="182" t="s">
        <v>310</v>
      </c>
      <c r="K98" s="182">
        <v>0.07</v>
      </c>
      <c r="L98" s="182">
        <v>98</v>
      </c>
      <c r="M98" s="182">
        <v>2.21</v>
      </c>
      <c r="N98" s="182">
        <v>4.1</v>
      </c>
      <c r="O98" s="182">
        <v>0.65</v>
      </c>
      <c r="P98" s="182">
        <v>0.51</v>
      </c>
      <c r="Q98" s="182">
        <v>3</v>
      </c>
      <c r="R98" s="160"/>
      <c r="S98" s="173"/>
    </row>
    <row r="99" spans="1:19" ht="12.75">
      <c r="A99" s="169">
        <v>242.32</v>
      </c>
      <c r="B99" s="169">
        <v>245.36</v>
      </c>
      <c r="C99" s="169">
        <f t="shared" si="8"/>
        <v>3.0400000000000205</v>
      </c>
      <c r="D99" s="168"/>
      <c r="E99" s="169">
        <v>2.97</v>
      </c>
      <c r="F99" s="170">
        <f t="shared" si="6"/>
        <v>97.69736842105198</v>
      </c>
      <c r="G99" s="171" t="s">
        <v>284</v>
      </c>
      <c r="H99" s="172">
        <v>5</v>
      </c>
      <c r="I99" s="160"/>
      <c r="J99" s="182" t="s">
        <v>310</v>
      </c>
      <c r="K99" s="182">
        <v>0.07</v>
      </c>
      <c r="L99" s="182">
        <v>96</v>
      </c>
      <c r="M99" s="182">
        <v>1.44</v>
      </c>
      <c r="N99" s="182">
        <v>3.6</v>
      </c>
      <c r="O99" s="182">
        <v>0.34</v>
      </c>
      <c r="P99" s="182">
        <v>0.41</v>
      </c>
      <c r="Q99" s="182" t="s">
        <v>336</v>
      </c>
      <c r="R99" s="160"/>
      <c r="S99" s="173"/>
    </row>
    <row r="100" spans="1:19" ht="12.75">
      <c r="A100" s="169">
        <v>245.36</v>
      </c>
      <c r="B100" s="169">
        <v>248.41</v>
      </c>
      <c r="C100" s="169">
        <f t="shared" si="8"/>
        <v>3.049999999999983</v>
      </c>
      <c r="D100" s="168"/>
      <c r="E100" s="169">
        <v>2.95</v>
      </c>
      <c r="F100" s="170">
        <f t="shared" si="6"/>
        <v>96.72131147541039</v>
      </c>
      <c r="G100" s="171" t="s">
        <v>285</v>
      </c>
      <c r="H100" s="172">
        <v>5</v>
      </c>
      <c r="I100" s="160"/>
      <c r="J100" s="182" t="s">
        <v>310</v>
      </c>
      <c r="K100" s="182">
        <v>0.05</v>
      </c>
      <c r="L100" s="182">
        <v>308</v>
      </c>
      <c r="M100" s="182">
        <v>25</v>
      </c>
      <c r="N100" s="182">
        <v>3.4</v>
      </c>
      <c r="O100" s="182">
        <v>0.44</v>
      </c>
      <c r="P100" s="182">
        <v>0.86</v>
      </c>
      <c r="Q100" s="182">
        <v>10</v>
      </c>
      <c r="R100" s="160"/>
      <c r="S100" s="173"/>
    </row>
    <row r="101" spans="1:19" ht="12.75">
      <c r="A101" s="169">
        <v>245.36</v>
      </c>
      <c r="B101" s="169">
        <v>248.41</v>
      </c>
      <c r="C101" s="169">
        <f t="shared" si="8"/>
        <v>3.049999999999983</v>
      </c>
      <c r="D101" s="168"/>
      <c r="E101" s="169">
        <v>2.95</v>
      </c>
      <c r="F101" s="170">
        <f t="shared" si="6"/>
        <v>96.72131147541039</v>
      </c>
      <c r="G101" s="171" t="s">
        <v>286</v>
      </c>
      <c r="H101" s="172">
        <v>5</v>
      </c>
      <c r="I101" s="160"/>
      <c r="J101" s="182" t="s">
        <v>310</v>
      </c>
      <c r="K101" s="182">
        <v>0.06</v>
      </c>
      <c r="L101" s="182">
        <v>270</v>
      </c>
      <c r="M101" s="182">
        <v>15.3</v>
      </c>
      <c r="N101" s="182">
        <v>3.4</v>
      </c>
      <c r="O101" s="182">
        <v>0.41</v>
      </c>
      <c r="P101" s="182">
        <v>0.85</v>
      </c>
      <c r="Q101" s="182">
        <v>4</v>
      </c>
      <c r="R101" s="160"/>
      <c r="S101" s="173" t="s">
        <v>181</v>
      </c>
    </row>
    <row r="102" spans="1:19" ht="12.75">
      <c r="A102" s="169">
        <v>248.41</v>
      </c>
      <c r="B102" s="169">
        <v>251.46</v>
      </c>
      <c r="C102" s="169">
        <f t="shared" si="8"/>
        <v>3.0500000000000114</v>
      </c>
      <c r="D102" s="168"/>
      <c r="E102" s="169">
        <v>2.82</v>
      </c>
      <c r="F102" s="170">
        <f t="shared" si="6"/>
        <v>92.45901639344227</v>
      </c>
      <c r="G102" s="171" t="s">
        <v>287</v>
      </c>
      <c r="H102" s="172">
        <v>5</v>
      </c>
      <c r="I102" s="160"/>
      <c r="J102" s="182" t="s">
        <v>310</v>
      </c>
      <c r="K102" s="182">
        <v>0.08</v>
      </c>
      <c r="L102" s="182">
        <v>352</v>
      </c>
      <c r="M102" s="182">
        <v>20.4</v>
      </c>
      <c r="N102" s="182">
        <v>15.9</v>
      </c>
      <c r="O102" s="182">
        <v>0.87</v>
      </c>
      <c r="P102" s="182">
        <v>1.04</v>
      </c>
      <c r="Q102" s="182">
        <v>395</v>
      </c>
      <c r="R102" s="160"/>
      <c r="S102" s="173"/>
    </row>
    <row r="103" spans="1:19" ht="12.75">
      <c r="A103" s="169">
        <v>251.46</v>
      </c>
      <c r="B103" s="169">
        <v>254.51</v>
      </c>
      <c r="C103" s="169">
        <f t="shared" si="8"/>
        <v>3.049999999999983</v>
      </c>
      <c r="D103" s="168"/>
      <c r="E103" s="169">
        <v>2.85</v>
      </c>
      <c r="F103" s="170">
        <f t="shared" si="6"/>
        <v>93.4426229508202</v>
      </c>
      <c r="G103" s="171" t="s">
        <v>288</v>
      </c>
      <c r="H103" s="172">
        <v>5</v>
      </c>
      <c r="I103" s="160"/>
      <c r="J103" s="182" t="s">
        <v>310</v>
      </c>
      <c r="K103" s="182">
        <v>0.01</v>
      </c>
      <c r="L103" s="182">
        <v>582</v>
      </c>
      <c r="M103" s="182">
        <v>15.5</v>
      </c>
      <c r="N103" s="182">
        <v>1.8</v>
      </c>
      <c r="O103" s="182">
        <v>0.23</v>
      </c>
      <c r="P103" s="182">
        <v>0.64</v>
      </c>
      <c r="Q103" s="182" t="s">
        <v>336</v>
      </c>
      <c r="R103" s="160"/>
      <c r="S103" s="173"/>
    </row>
    <row r="104" spans="1:19" ht="12.75">
      <c r="A104" s="169">
        <v>254.51</v>
      </c>
      <c r="B104" s="169">
        <v>257.56</v>
      </c>
      <c r="C104" s="169">
        <f t="shared" si="8"/>
        <v>3.0500000000000114</v>
      </c>
      <c r="D104" s="168"/>
      <c r="E104" s="169">
        <v>2.84</v>
      </c>
      <c r="F104" s="170">
        <f t="shared" si="6"/>
        <v>93.11475409836031</v>
      </c>
      <c r="G104" s="171" t="s">
        <v>289</v>
      </c>
      <c r="H104" s="172">
        <v>5</v>
      </c>
      <c r="I104" s="160"/>
      <c r="J104" s="182" t="s">
        <v>310</v>
      </c>
      <c r="K104" s="182">
        <v>0.01</v>
      </c>
      <c r="L104" s="182">
        <v>304</v>
      </c>
      <c r="M104" s="182">
        <v>9.3</v>
      </c>
      <c r="N104" s="182">
        <v>1.5</v>
      </c>
      <c r="O104" s="182">
        <v>0.18</v>
      </c>
      <c r="P104" s="182">
        <v>0.72</v>
      </c>
      <c r="Q104" s="182">
        <v>2</v>
      </c>
      <c r="R104" s="160"/>
      <c r="S104" s="173"/>
    </row>
    <row r="105" spans="1:19" ht="12.75">
      <c r="A105" s="169">
        <v>257.56</v>
      </c>
      <c r="B105" s="169">
        <v>260.6</v>
      </c>
      <c r="C105" s="169">
        <f t="shared" si="8"/>
        <v>3.0400000000000205</v>
      </c>
      <c r="D105" s="168"/>
      <c r="E105" s="169">
        <v>3.04</v>
      </c>
      <c r="F105" s="170">
        <f t="shared" si="6"/>
        <v>99.99999999999932</v>
      </c>
      <c r="G105" s="171" t="s">
        <v>290</v>
      </c>
      <c r="H105" s="172">
        <v>5</v>
      </c>
      <c r="I105" s="160"/>
      <c r="J105" s="182" t="s">
        <v>310</v>
      </c>
      <c r="K105" s="182" t="s">
        <v>310</v>
      </c>
      <c r="L105" s="182">
        <v>396</v>
      </c>
      <c r="M105" s="182">
        <v>9.7</v>
      </c>
      <c r="N105" s="182">
        <v>2.9</v>
      </c>
      <c r="O105" s="182">
        <v>0.25</v>
      </c>
      <c r="P105" s="182">
        <v>0.45</v>
      </c>
      <c r="Q105" s="182" t="s">
        <v>336</v>
      </c>
      <c r="R105" s="160"/>
      <c r="S105" s="173"/>
    </row>
    <row r="106" spans="1:19" ht="12.75">
      <c r="A106" s="169">
        <v>260.6</v>
      </c>
      <c r="B106" s="169">
        <v>262.56</v>
      </c>
      <c r="C106" s="169">
        <f t="shared" si="8"/>
        <v>1.9599999999999795</v>
      </c>
      <c r="D106" s="168"/>
      <c r="E106" s="169">
        <v>1.96</v>
      </c>
      <c r="F106" s="170">
        <f t="shared" si="6"/>
        <v>100.00000000000104</v>
      </c>
      <c r="G106" s="171" t="s">
        <v>291</v>
      </c>
      <c r="H106" s="172">
        <v>5</v>
      </c>
      <c r="I106" s="160"/>
      <c r="J106" s="182">
        <v>0.08</v>
      </c>
      <c r="K106" s="182">
        <v>0.3</v>
      </c>
      <c r="L106" s="182">
        <v>588</v>
      </c>
      <c r="M106" s="182">
        <v>54.4</v>
      </c>
      <c r="N106" s="182">
        <v>33.2</v>
      </c>
      <c r="O106" s="182">
        <v>3.5</v>
      </c>
      <c r="P106" s="182">
        <v>5.44</v>
      </c>
      <c r="Q106" s="182">
        <v>4900</v>
      </c>
      <c r="R106" s="160"/>
      <c r="S106" s="173"/>
    </row>
    <row r="107" spans="1:19" ht="12.75">
      <c r="A107" s="169">
        <v>262.56</v>
      </c>
      <c r="B107" s="169">
        <v>265.18</v>
      </c>
      <c r="C107" s="169">
        <f t="shared" si="8"/>
        <v>2.6200000000000045</v>
      </c>
      <c r="D107" s="168"/>
      <c r="E107" s="169">
        <v>2.48</v>
      </c>
      <c r="F107" s="170">
        <f t="shared" si="6"/>
        <v>94.65648854961816</v>
      </c>
      <c r="G107" s="171" t="s">
        <v>292</v>
      </c>
      <c r="H107" s="172">
        <v>5</v>
      </c>
      <c r="I107" s="160"/>
      <c r="J107" s="182" t="s">
        <v>310</v>
      </c>
      <c r="K107" s="182">
        <v>0.02</v>
      </c>
      <c r="L107" s="182">
        <v>83</v>
      </c>
      <c r="M107" s="182">
        <v>1.08</v>
      </c>
      <c r="N107" s="182">
        <v>9.7</v>
      </c>
      <c r="O107" s="182">
        <v>1.04</v>
      </c>
      <c r="P107" s="182">
        <v>0.25</v>
      </c>
      <c r="Q107" s="182">
        <v>21</v>
      </c>
      <c r="R107" s="160"/>
      <c r="S107" s="173"/>
    </row>
    <row r="108" spans="1:19" ht="12.75">
      <c r="A108" s="169">
        <v>265.18</v>
      </c>
      <c r="B108" s="169">
        <v>268.22</v>
      </c>
      <c r="C108" s="169">
        <f t="shared" si="8"/>
        <v>3.0400000000000205</v>
      </c>
      <c r="D108" s="168"/>
      <c r="E108" s="169">
        <v>3.04</v>
      </c>
      <c r="F108" s="170">
        <f t="shared" si="6"/>
        <v>99.99999999999932</v>
      </c>
      <c r="G108" s="171" t="s">
        <v>293</v>
      </c>
      <c r="H108" s="172">
        <v>6</v>
      </c>
      <c r="I108" s="160"/>
      <c r="J108" s="182">
        <v>0.01</v>
      </c>
      <c r="K108" s="182">
        <v>0.2</v>
      </c>
      <c r="L108" s="182">
        <v>154</v>
      </c>
      <c r="M108" s="182">
        <v>2.76</v>
      </c>
      <c r="N108" s="182">
        <v>38.7</v>
      </c>
      <c r="O108" s="182">
        <v>1.68</v>
      </c>
      <c r="P108" s="182">
        <v>1.42</v>
      </c>
      <c r="Q108" s="182">
        <v>20</v>
      </c>
      <c r="R108" s="160"/>
      <c r="S108" s="173"/>
    </row>
    <row r="109" spans="1:19" ht="12.75">
      <c r="A109" s="169" t="s">
        <v>309</v>
      </c>
      <c r="B109" s="169" t="s">
        <v>309</v>
      </c>
      <c r="C109" s="169" t="s">
        <v>309</v>
      </c>
      <c r="D109" s="168"/>
      <c r="E109" s="169" t="s">
        <v>309</v>
      </c>
      <c r="F109" s="170" t="s">
        <v>309</v>
      </c>
      <c r="G109" s="171" t="s">
        <v>294</v>
      </c>
      <c r="H109" s="172">
        <v>6</v>
      </c>
      <c r="I109" s="160"/>
      <c r="J109" s="182" t="s">
        <v>310</v>
      </c>
      <c r="K109" s="182">
        <v>0.02</v>
      </c>
      <c r="L109" s="182" t="s">
        <v>311</v>
      </c>
      <c r="M109" s="182">
        <v>0.03</v>
      </c>
      <c r="N109" s="182">
        <v>2.3</v>
      </c>
      <c r="O109" s="182">
        <v>0.08</v>
      </c>
      <c r="P109" s="182">
        <v>0.02</v>
      </c>
      <c r="Q109" s="182">
        <v>17</v>
      </c>
      <c r="R109" s="160"/>
      <c r="S109" s="173" t="s">
        <v>182</v>
      </c>
    </row>
    <row r="110" spans="1:19" ht="12.75">
      <c r="A110" s="169">
        <v>268.22</v>
      </c>
      <c r="B110" s="169">
        <v>271.27</v>
      </c>
      <c r="C110" s="169">
        <f aca="true" t="shared" si="9" ref="C110:C115">(B110-A110)</f>
        <v>3.0499999999999545</v>
      </c>
      <c r="D110" s="168"/>
      <c r="E110" s="169">
        <v>3.05</v>
      </c>
      <c r="F110" s="170">
        <f t="shared" si="6"/>
        <v>100.00000000000149</v>
      </c>
      <c r="G110" s="171" t="s">
        <v>295</v>
      </c>
      <c r="H110" s="172">
        <v>6</v>
      </c>
      <c r="I110" s="160"/>
      <c r="J110" s="182" t="s">
        <v>310</v>
      </c>
      <c r="K110" s="182">
        <v>0.17</v>
      </c>
      <c r="L110" s="182">
        <v>115</v>
      </c>
      <c r="M110" s="182">
        <v>1.6</v>
      </c>
      <c r="N110" s="182">
        <v>70.6</v>
      </c>
      <c r="O110" s="182">
        <v>1.49</v>
      </c>
      <c r="P110" s="182">
        <v>1.28</v>
      </c>
      <c r="Q110" s="182">
        <v>111</v>
      </c>
      <c r="R110" s="160"/>
      <c r="S110" s="173"/>
    </row>
    <row r="111" spans="1:19" ht="12.75">
      <c r="A111" s="169">
        <v>271.27</v>
      </c>
      <c r="B111" s="169">
        <v>274.32</v>
      </c>
      <c r="C111" s="169">
        <f t="shared" si="9"/>
        <v>3.0500000000000114</v>
      </c>
      <c r="D111" s="168"/>
      <c r="E111" s="169">
        <v>2.93</v>
      </c>
      <c r="F111" s="170">
        <f t="shared" si="6"/>
        <v>96.06557377049145</v>
      </c>
      <c r="G111" s="171" t="s">
        <v>296</v>
      </c>
      <c r="H111" s="172">
        <v>6</v>
      </c>
      <c r="I111" s="160"/>
      <c r="J111" s="182">
        <v>0.01</v>
      </c>
      <c r="K111" s="182">
        <v>0.19</v>
      </c>
      <c r="L111" s="182">
        <v>186</v>
      </c>
      <c r="M111" s="182">
        <v>4.65</v>
      </c>
      <c r="N111" s="182">
        <v>49.6</v>
      </c>
      <c r="O111" s="182">
        <v>1.8</v>
      </c>
      <c r="P111" s="182">
        <v>1.19</v>
      </c>
      <c r="Q111" s="182">
        <v>2590</v>
      </c>
      <c r="R111" s="160"/>
      <c r="S111" s="173"/>
    </row>
    <row r="112" spans="1:19" ht="12.75">
      <c r="A112" s="169">
        <v>274.32</v>
      </c>
      <c r="B112" s="169">
        <v>277.37</v>
      </c>
      <c r="C112" s="169">
        <f t="shared" si="9"/>
        <v>3.0500000000000114</v>
      </c>
      <c r="D112" s="168"/>
      <c r="E112" s="169">
        <v>3.05</v>
      </c>
      <c r="F112" s="170">
        <f t="shared" si="6"/>
        <v>99.99999999999962</v>
      </c>
      <c r="G112" s="171" t="s">
        <v>297</v>
      </c>
      <c r="H112" s="172">
        <v>6</v>
      </c>
      <c r="I112" s="160"/>
      <c r="J112" s="182" t="s">
        <v>310</v>
      </c>
      <c r="K112" s="182">
        <v>0.21</v>
      </c>
      <c r="L112" s="182">
        <v>94</v>
      </c>
      <c r="M112" s="182">
        <v>3.19</v>
      </c>
      <c r="N112" s="182">
        <v>72</v>
      </c>
      <c r="O112" s="182">
        <v>1.56</v>
      </c>
      <c r="P112" s="182">
        <v>1.13</v>
      </c>
      <c r="Q112" s="182">
        <v>1380</v>
      </c>
      <c r="R112" s="160"/>
      <c r="S112" s="173"/>
    </row>
    <row r="113" spans="1:19" ht="12.75">
      <c r="A113" s="169">
        <v>277.37</v>
      </c>
      <c r="B113" s="169">
        <v>280.42</v>
      </c>
      <c r="C113" s="169">
        <f t="shared" si="9"/>
        <v>3.0500000000000114</v>
      </c>
      <c r="D113" s="168"/>
      <c r="E113" s="169">
        <v>3</v>
      </c>
      <c r="F113" s="170">
        <f t="shared" si="6"/>
        <v>98.36065573770455</v>
      </c>
      <c r="G113" s="171" t="s">
        <v>298</v>
      </c>
      <c r="H113" s="172">
        <v>6</v>
      </c>
      <c r="I113" s="160"/>
      <c r="J113" s="182">
        <v>0.01</v>
      </c>
      <c r="K113" s="182">
        <v>0.14</v>
      </c>
      <c r="L113" s="182">
        <v>215</v>
      </c>
      <c r="M113" s="182">
        <v>3.91</v>
      </c>
      <c r="N113" s="182">
        <v>25.2</v>
      </c>
      <c r="O113" s="182">
        <v>1.05</v>
      </c>
      <c r="P113" s="182">
        <v>1.22</v>
      </c>
      <c r="Q113" s="182">
        <v>1280</v>
      </c>
      <c r="R113" s="160"/>
      <c r="S113" s="173"/>
    </row>
    <row r="114" spans="1:19" ht="12.75">
      <c r="A114" s="169">
        <v>280.42</v>
      </c>
      <c r="B114" s="169">
        <v>283.46</v>
      </c>
      <c r="C114" s="169">
        <f t="shared" si="9"/>
        <v>3.0399999999999636</v>
      </c>
      <c r="D114" s="168"/>
      <c r="E114" s="169">
        <v>3.04</v>
      </c>
      <c r="F114" s="170">
        <f t="shared" si="6"/>
        <v>100.0000000000012</v>
      </c>
      <c r="G114" s="171" t="s">
        <v>299</v>
      </c>
      <c r="H114" s="172">
        <v>6</v>
      </c>
      <c r="I114" s="160"/>
      <c r="J114" s="182">
        <v>0.01</v>
      </c>
      <c r="K114" s="182">
        <v>0.2</v>
      </c>
      <c r="L114" s="182">
        <v>163</v>
      </c>
      <c r="M114" s="182">
        <v>3.86</v>
      </c>
      <c r="N114" s="182">
        <v>27.4</v>
      </c>
      <c r="O114" s="182">
        <v>2.21</v>
      </c>
      <c r="P114" s="182">
        <v>1.22</v>
      </c>
      <c r="Q114" s="182">
        <v>52</v>
      </c>
      <c r="R114" s="160"/>
      <c r="S114" s="173"/>
    </row>
    <row r="115" spans="1:19" ht="12.75">
      <c r="A115" s="169">
        <v>283.46</v>
      </c>
      <c r="B115" s="169">
        <v>286.51</v>
      </c>
      <c r="C115" s="169">
        <f t="shared" si="9"/>
        <v>3.0500000000000114</v>
      </c>
      <c r="D115" s="168"/>
      <c r="E115" s="169">
        <v>2.89</v>
      </c>
      <c r="F115" s="170">
        <f t="shared" si="6"/>
        <v>94.75409836065539</v>
      </c>
      <c r="G115" s="171" t="s">
        <v>300</v>
      </c>
      <c r="H115" s="172">
        <v>6</v>
      </c>
      <c r="I115" s="160"/>
      <c r="J115" s="182">
        <v>0.01</v>
      </c>
      <c r="K115" s="182">
        <v>0.1</v>
      </c>
      <c r="L115" s="182">
        <v>962</v>
      </c>
      <c r="M115" s="182">
        <v>19.6</v>
      </c>
      <c r="N115" s="182">
        <v>7.1</v>
      </c>
      <c r="O115" s="182">
        <v>0.85</v>
      </c>
      <c r="P115" s="182">
        <v>1.46</v>
      </c>
      <c r="Q115" s="182">
        <v>8</v>
      </c>
      <c r="R115" s="160"/>
      <c r="S115" s="173"/>
    </row>
    <row r="116" spans="1:19" ht="12.75">
      <c r="A116" s="169" t="s">
        <v>309</v>
      </c>
      <c r="B116" s="169" t="s">
        <v>309</v>
      </c>
      <c r="C116" s="169" t="s">
        <v>309</v>
      </c>
      <c r="D116" s="168"/>
      <c r="E116" s="169" t="s">
        <v>309</v>
      </c>
      <c r="F116" s="170" t="s">
        <v>309</v>
      </c>
      <c r="G116" s="171" t="s">
        <v>301</v>
      </c>
      <c r="H116" s="172">
        <v>6</v>
      </c>
      <c r="I116" s="160"/>
      <c r="J116" s="182">
        <v>1.09</v>
      </c>
      <c r="K116" s="182">
        <v>0.93</v>
      </c>
      <c r="L116" s="182">
        <v>252</v>
      </c>
      <c r="M116" s="182">
        <v>2.34</v>
      </c>
      <c r="N116" s="182">
        <v>19.9</v>
      </c>
      <c r="O116" s="182">
        <v>13.7</v>
      </c>
      <c r="P116" s="182">
        <v>1.62</v>
      </c>
      <c r="Q116" s="182">
        <v>432</v>
      </c>
      <c r="R116" s="160"/>
      <c r="S116" s="173" t="s">
        <v>187</v>
      </c>
    </row>
    <row r="117" spans="1:19" ht="12.75">
      <c r="A117" s="169">
        <v>286.51</v>
      </c>
      <c r="B117" s="169">
        <v>289.56</v>
      </c>
      <c r="C117" s="169">
        <f>(B117-A117)</f>
        <v>3.0500000000000114</v>
      </c>
      <c r="D117" s="168"/>
      <c r="E117" s="169">
        <v>2.91</v>
      </c>
      <c r="F117" s="170">
        <f t="shared" si="6"/>
        <v>95.40983606557342</v>
      </c>
      <c r="G117" s="171" t="s">
        <v>302</v>
      </c>
      <c r="H117" s="172">
        <v>6</v>
      </c>
      <c r="I117" s="160"/>
      <c r="J117" s="182">
        <v>0.01</v>
      </c>
      <c r="K117" s="182">
        <v>0.03</v>
      </c>
      <c r="L117" s="182">
        <v>660</v>
      </c>
      <c r="M117" s="182">
        <v>15.2</v>
      </c>
      <c r="N117" s="182">
        <v>3.2</v>
      </c>
      <c r="O117" s="182">
        <v>0.4</v>
      </c>
      <c r="P117" s="182">
        <v>0.89</v>
      </c>
      <c r="Q117" s="182">
        <v>3</v>
      </c>
      <c r="R117" s="160"/>
      <c r="S117" s="173"/>
    </row>
    <row r="118" spans="1:19" ht="12.75">
      <c r="A118" s="169">
        <v>289.56</v>
      </c>
      <c r="B118" s="169">
        <v>292.61</v>
      </c>
      <c r="C118" s="169">
        <f>(B118-A118)</f>
        <v>3.0500000000000114</v>
      </c>
      <c r="D118" s="168"/>
      <c r="E118" s="169">
        <v>3.01</v>
      </c>
      <c r="F118" s="170">
        <f t="shared" si="6"/>
        <v>98.68852459016357</v>
      </c>
      <c r="G118" s="171" t="s">
        <v>303</v>
      </c>
      <c r="H118" s="172">
        <v>6</v>
      </c>
      <c r="I118" s="160"/>
      <c r="J118" s="182">
        <v>0.01</v>
      </c>
      <c r="K118" s="182">
        <v>0.19</v>
      </c>
      <c r="L118" s="182">
        <v>564</v>
      </c>
      <c r="M118" s="182">
        <v>10.8</v>
      </c>
      <c r="N118" s="182">
        <v>10.9</v>
      </c>
      <c r="O118" s="182">
        <v>1</v>
      </c>
      <c r="P118" s="182">
        <v>1.47</v>
      </c>
      <c r="Q118" s="182">
        <v>28</v>
      </c>
      <c r="R118" s="160"/>
      <c r="S118" s="173"/>
    </row>
    <row r="119" spans="1:19" ht="12.75">
      <c r="A119" s="169">
        <v>292.61</v>
      </c>
      <c r="B119" s="169">
        <v>295.66</v>
      </c>
      <c r="C119" s="169">
        <f>(B119-A119)</f>
        <v>3.0500000000000114</v>
      </c>
      <c r="D119" s="168"/>
      <c r="E119" s="169">
        <v>3.05</v>
      </c>
      <c r="F119" s="170">
        <f t="shared" si="6"/>
        <v>99.99999999999962</v>
      </c>
      <c r="G119" s="171" t="s">
        <v>304</v>
      </c>
      <c r="H119" s="172">
        <v>6</v>
      </c>
      <c r="I119" s="160"/>
      <c r="J119" s="182">
        <v>0.01</v>
      </c>
      <c r="K119" s="182">
        <v>0.33</v>
      </c>
      <c r="L119" s="182">
        <v>300</v>
      </c>
      <c r="M119" s="182">
        <v>6.2</v>
      </c>
      <c r="N119" s="182">
        <v>11.4</v>
      </c>
      <c r="O119" s="182">
        <v>0.88</v>
      </c>
      <c r="P119" s="182">
        <v>1.26</v>
      </c>
      <c r="Q119" s="182">
        <v>55</v>
      </c>
      <c r="R119" s="160"/>
      <c r="S119" s="173"/>
    </row>
    <row r="120" spans="1:19" ht="12.75">
      <c r="A120" s="169">
        <v>292.61</v>
      </c>
      <c r="B120" s="169">
        <v>295.66</v>
      </c>
      <c r="C120" s="169">
        <f>(B120-A120)</f>
        <v>3.0500000000000114</v>
      </c>
      <c r="D120" s="168"/>
      <c r="E120" s="169">
        <v>3.05</v>
      </c>
      <c r="F120" s="170">
        <f t="shared" si="6"/>
        <v>99.99999999999962</v>
      </c>
      <c r="G120" s="171" t="s">
        <v>305</v>
      </c>
      <c r="H120" s="172">
        <v>6</v>
      </c>
      <c r="I120" s="160"/>
      <c r="J120" s="182">
        <v>0.01</v>
      </c>
      <c r="K120" s="182">
        <v>0.17</v>
      </c>
      <c r="L120" s="182">
        <v>300</v>
      </c>
      <c r="M120" s="182">
        <v>6.1</v>
      </c>
      <c r="N120" s="182">
        <v>11.6</v>
      </c>
      <c r="O120" s="182">
        <v>0.8</v>
      </c>
      <c r="P120" s="182">
        <v>1.33</v>
      </c>
      <c r="Q120" s="182">
        <v>49</v>
      </c>
      <c r="R120" s="160"/>
      <c r="S120" s="173" t="s">
        <v>181</v>
      </c>
    </row>
    <row r="121" spans="1:19" ht="12.75">
      <c r="A121" s="169">
        <v>295.66</v>
      </c>
      <c r="B121" s="169">
        <v>298.7</v>
      </c>
      <c r="C121" s="169">
        <f>(B121-A121)</f>
        <v>3.0399999999999636</v>
      </c>
      <c r="D121" s="168"/>
      <c r="E121" s="169">
        <v>3.04</v>
      </c>
      <c r="F121" s="170">
        <f t="shared" si="6"/>
        <v>100.0000000000012</v>
      </c>
      <c r="G121" s="171" t="s">
        <v>306</v>
      </c>
      <c r="H121" s="172">
        <v>6</v>
      </c>
      <c r="I121" s="160"/>
      <c r="J121" s="182">
        <v>0.01</v>
      </c>
      <c r="K121" s="182">
        <v>0.08</v>
      </c>
      <c r="L121" s="182">
        <v>577</v>
      </c>
      <c r="M121" s="182">
        <v>14.6</v>
      </c>
      <c r="N121" s="182">
        <v>6.2</v>
      </c>
      <c r="O121" s="182">
        <v>0.61</v>
      </c>
      <c r="P121" s="182">
        <v>1.29</v>
      </c>
      <c r="Q121" s="182">
        <v>50</v>
      </c>
      <c r="R121" s="160"/>
      <c r="S121" s="173"/>
    </row>
  </sheetData>
  <sheetProtection/>
  <printOptions/>
  <pageMargins left="0.7" right="0.7" top="0.75" bottom="0.75" header="0.3" footer="0.3"/>
  <pageSetup horizontalDpi="1200" verticalDpi="1200" orientation="portrait" scale="77" r:id="rId1"/>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Dumala</dc:creator>
  <cp:keywords/>
  <dc:description/>
  <cp:lastModifiedBy>Archer Cathro</cp:lastModifiedBy>
  <cp:lastPrinted>2012-03-26T16:32:31Z</cp:lastPrinted>
  <dcterms:created xsi:type="dcterms:W3CDTF">2009-04-08T17:26:32Z</dcterms:created>
  <dcterms:modified xsi:type="dcterms:W3CDTF">2012-03-26T16:32:34Z</dcterms:modified>
  <cp:category/>
  <cp:version/>
  <cp:contentType/>
  <cp:contentStatus/>
</cp:coreProperties>
</file>